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MOJA\2025_2026\"/>
    </mc:Choice>
  </mc:AlternateContent>
  <xr:revisionPtr revIDLastSave="0" documentId="8_{CF2EF8D2-E892-4C85-AE74-855CF5C22617}" xr6:coauthVersionLast="47" xr6:coauthVersionMax="47" xr10:uidLastSave="{00000000-0000-0000-0000-000000000000}"/>
  <bookViews>
    <workbookView xWindow="780" yWindow="780" windowWidth="17265" windowHeight="9645" firstSheet="3" activeTab="6" xr2:uid="{00000000-000D-0000-FFFF-FFFF00000000}"/>
  </bookViews>
  <sheets>
    <sheet name="SAŽETAK" sheetId="1" r:id="rId1"/>
    <sheet name="P I R PREMA EK.KLAS." sheetId="2" r:id="rId2"/>
    <sheet name="P I R PREMA IZVORIMA F." sheetId="3" r:id="rId3"/>
    <sheet name="R PREMA FUNK.KLASF." sheetId="4" r:id="rId4"/>
    <sheet name="RAČUN FINANCIRANJA" sheetId="6" r:id="rId5"/>
    <sheet name="RAČUN FINANC.PREMA IZVORIMA" sheetId="7" r:id="rId6"/>
    <sheet name="POSEBNI DIO" sheetId="5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4" l="1"/>
  <c r="E7" i="4"/>
  <c r="F7" i="4"/>
  <c r="G7" i="4"/>
  <c r="C7" i="4"/>
  <c r="D24" i="2"/>
  <c r="E24" i="2"/>
  <c r="G24" i="2"/>
  <c r="D31" i="2"/>
  <c r="E31" i="2"/>
  <c r="F31" i="2"/>
  <c r="G31" i="2"/>
  <c r="C31" i="2"/>
  <c r="C24" i="2" s="1"/>
  <c r="D25" i="2"/>
  <c r="E25" i="2"/>
  <c r="F25" i="2"/>
  <c r="F24" i="2" s="1"/>
  <c r="G25" i="2"/>
  <c r="C25" i="2"/>
  <c r="D13" i="2"/>
  <c r="E13" i="2"/>
  <c r="F13" i="2"/>
  <c r="G13" i="2"/>
  <c r="D12" i="2"/>
  <c r="E12" i="2"/>
  <c r="F12" i="2"/>
  <c r="G12" i="2"/>
  <c r="C13" i="2"/>
  <c r="C12" i="2" s="1"/>
  <c r="J19" i="1"/>
  <c r="J22" i="1"/>
  <c r="J23" i="1"/>
  <c r="I19" i="1"/>
  <c r="I20" i="1"/>
  <c r="J20" i="1" s="1"/>
  <c r="I22" i="1"/>
  <c r="I23" i="1"/>
  <c r="I18" i="1"/>
  <c r="J18" i="1" s="1"/>
  <c r="F21" i="1"/>
  <c r="F18" i="1"/>
  <c r="F50" i="1"/>
  <c r="G47" i="1" s="1"/>
  <c r="G50" i="1" s="1"/>
  <c r="H47" i="1" s="1"/>
  <c r="H50" i="1" s="1"/>
  <c r="I47" i="1" s="1"/>
  <c r="I50" i="1" s="1"/>
  <c r="J47" i="1" s="1"/>
  <c r="J50" i="1" s="1"/>
  <c r="J32" i="1"/>
  <c r="I32" i="1"/>
  <c r="H32" i="1"/>
  <c r="G32" i="1"/>
  <c r="F32" i="1"/>
  <c r="H21" i="1"/>
  <c r="H24" i="1" s="1"/>
  <c r="H33" i="1" s="1"/>
  <c r="H40" i="1" s="1"/>
  <c r="G21" i="1"/>
  <c r="G18" i="1"/>
  <c r="G24" i="1" s="1"/>
  <c r="I21" i="1" l="1"/>
  <c r="J21" i="1" s="1"/>
  <c r="J24" i="1" s="1"/>
  <c r="J33" i="1" s="1"/>
  <c r="J40" i="1" s="1"/>
  <c r="J41" i="1" s="1"/>
  <c r="I24" i="1"/>
  <c r="F24" i="1"/>
  <c r="F33" i="1" s="1"/>
  <c r="F40" i="1" s="1"/>
  <c r="F41" i="1" s="1"/>
  <c r="G33" i="1"/>
  <c r="G40" i="1" s="1"/>
  <c r="G41" i="1" s="1"/>
  <c r="I33" i="1"/>
  <c r="I40" i="1" s="1"/>
  <c r="H41" i="1"/>
  <c r="I41" i="1" l="1"/>
</calcChain>
</file>

<file path=xl/sharedStrings.xml><?xml version="1.0" encoding="utf-8"?>
<sst xmlns="http://schemas.openxmlformats.org/spreadsheetml/2006/main" count="441" uniqueCount="166">
  <si>
    <t>A. RAČUN PRIHODA I RASHODA</t>
  </si>
  <si>
    <t>I. OPĆI DIO</t>
  </si>
  <si>
    <t>Članak 1.</t>
  </si>
  <si>
    <t>Članak 2.</t>
  </si>
  <si>
    <t>II. POSEBNI DIO</t>
  </si>
  <si>
    <t>Članak 3.</t>
  </si>
  <si>
    <t>Članak 4.</t>
  </si>
  <si>
    <t>PREDSJEDNIK ŠKOLSKOG ODBORA</t>
  </si>
  <si>
    <t xml:space="preserve">A1. PRIHODI I RASHODI PREMA EKONOMSKOJ KLASIFIKACIJI </t>
  </si>
  <si>
    <t>A2. PRIHODI I RASHODI PREMA IZVORIMA FINANCIRANJA</t>
  </si>
  <si>
    <t>A3. RASHODI PREMA FUNKCIJSKOJ KLASIFIKACIJI</t>
  </si>
  <si>
    <t>Naziv</t>
  </si>
  <si>
    <t>UKUPNO PRIHODI</t>
  </si>
  <si>
    <t>PRIHODI POSLOVANJA</t>
  </si>
  <si>
    <t>Pomoći iz inozemstva i od subjekata unutar općeg proračuna</t>
  </si>
  <si>
    <t>Prihodi od upravnih i administrativnih pristojbi, pristojbi po posebnim propisima i naknada</t>
  </si>
  <si>
    <t>Prihodi od prodaje proizvoda i robe te pruženih usluga i prihodi od donacija te povrati po protestiranim jamstvima</t>
  </si>
  <si>
    <t>Prihodi od imovine</t>
  </si>
  <si>
    <t>Prihodi od prodaje proizvedene dugotrajne imovine</t>
  </si>
  <si>
    <t>Prihodi iz nadležnog proračuna i od HZZO-a temeljem ugovornih obveza</t>
  </si>
  <si>
    <t>PRIHODI OD PRODAJE NEFINANCIJSKE IMOVINE</t>
  </si>
  <si>
    <t>UKUPNO RASHODI</t>
  </si>
  <si>
    <t>RASHODI POSLOVANJA</t>
  </si>
  <si>
    <t>RASHODI ZA NABAVU NEFINANCIJSKE IMOVINE</t>
  </si>
  <si>
    <t>Rashodi za zaposlene</t>
  </si>
  <si>
    <t>Materijalni rashodi</t>
  </si>
  <si>
    <t>Financijski rashodi</t>
  </si>
  <si>
    <t>Naknade građanima i kućanstvima na temelju osiguranja i druge naknade</t>
  </si>
  <si>
    <t>Ostali rashodi</t>
  </si>
  <si>
    <t>Rashodi za nabavu proizvedene dugotrajne imovine</t>
  </si>
  <si>
    <t>Rashodi za dodatna ulaganja na nefinancijskoj imovini</t>
  </si>
  <si>
    <t>Razred/ Skupina</t>
  </si>
  <si>
    <t>kako slijedi:</t>
  </si>
  <si>
    <t>Opći prihodi i primici</t>
  </si>
  <si>
    <t>Vlastiti prihodi</t>
  </si>
  <si>
    <t>Decentralizirana sredstva</t>
  </si>
  <si>
    <t>Prihodi za posebne namjene</t>
  </si>
  <si>
    <t>Ostali prihodi za posebne namjene</t>
  </si>
  <si>
    <t>Pomoći</t>
  </si>
  <si>
    <t>Ostale pomoći</t>
  </si>
  <si>
    <t>Donacije</t>
  </si>
  <si>
    <t>Prihodi od nefinancijske imovine i nadoknade štete s osnova osiguranja</t>
  </si>
  <si>
    <t>Vlastitti prihodi</t>
  </si>
  <si>
    <t>Prihodi za vlastite potrebe</t>
  </si>
  <si>
    <t>Prihodi od nefinancijske imovine i nadoknade šteta s osnova osiguranja</t>
  </si>
  <si>
    <t xml:space="preserve">Prihodi od nefinancijske imovine </t>
  </si>
  <si>
    <t>Razred/ skupina</t>
  </si>
  <si>
    <t>Brojčana oznaka i naziv</t>
  </si>
  <si>
    <t>Projekcija 
 2027.</t>
  </si>
  <si>
    <t>Obrazovanje</t>
  </si>
  <si>
    <t>Predškolsko i osnovno obrazovanje</t>
  </si>
  <si>
    <t>Obrazovanje koje se ne može definirati po stupnju</t>
  </si>
  <si>
    <t>Usluge obrazovanja koje nisu drugdje svrstane</t>
  </si>
  <si>
    <t>09</t>
  </si>
  <si>
    <t>091</t>
  </si>
  <si>
    <t>095</t>
  </si>
  <si>
    <t>098</t>
  </si>
  <si>
    <t>Šifra</t>
  </si>
  <si>
    <t>UPRAVNI ODJEL ZA PROSVJETU, KULTURU I SPORT</t>
  </si>
  <si>
    <t>OSNOVNO ŠKOLSKO OBRAZOVANJE</t>
  </si>
  <si>
    <t>Prihodi od nefinancijske imovine</t>
  </si>
  <si>
    <t>PROGRAMI EUROPSKIH POSLOVA</t>
  </si>
  <si>
    <t>Asistenti u nastavi</t>
  </si>
  <si>
    <t>JAVNE POTREBE U OBRAZOVANJU IZNAD ZAKONSKOG STANDARDA</t>
  </si>
  <si>
    <t>Programi u školstvu iznad zakonskog standarda</t>
  </si>
  <si>
    <t>Prehrana učenika</t>
  </si>
  <si>
    <t>Cjelodnevni boravak učenika</t>
  </si>
  <si>
    <t>Građanski odgoj</t>
  </si>
  <si>
    <t>Opskrba školskih ustanova besplatnim higijenskim potrepštinama</t>
  </si>
  <si>
    <t>Školski medni dan</t>
  </si>
  <si>
    <t>ZAKONSKI STANDARD JAVNIH USTANOVA OŠ</t>
  </si>
  <si>
    <t>Odgojnoobrazovno, administrativno i tehničko osoblje</t>
  </si>
  <si>
    <t>Izgradnja i održavanje školskih objekata</t>
  </si>
  <si>
    <t xml:space="preserve">Razdjel: 015 </t>
  </si>
  <si>
    <t xml:space="preserve">Glava: 01502 </t>
  </si>
  <si>
    <t xml:space="preserve">Program 1140 </t>
  </si>
  <si>
    <t xml:space="preserve">Aktivnost T114017 </t>
  </si>
  <si>
    <t>Razred 3</t>
  </si>
  <si>
    <t>Skupina 31</t>
  </si>
  <si>
    <t>Skupina 32</t>
  </si>
  <si>
    <t>Rashodi poslovanja</t>
  </si>
  <si>
    <t xml:space="preserve">Program 1210 </t>
  </si>
  <si>
    <t xml:space="preserve">Aktivnost A121016 </t>
  </si>
  <si>
    <t>Razred 4</t>
  </si>
  <si>
    <t>Skupina 42</t>
  </si>
  <si>
    <t>Rashodi za nabavu nefinancijske imovine</t>
  </si>
  <si>
    <t>Skupina 37</t>
  </si>
  <si>
    <t>Rashodiza nabavu nefinancijske imovine</t>
  </si>
  <si>
    <t xml:space="preserve">Aktivnost A121019 </t>
  </si>
  <si>
    <t xml:space="preserve">Aktivnost A121020 </t>
  </si>
  <si>
    <t xml:space="preserve">Aktivnost A121023 </t>
  </si>
  <si>
    <t xml:space="preserve">Aktivnost A121025 </t>
  </si>
  <si>
    <t xml:space="preserve">Program 1230 </t>
  </si>
  <si>
    <t xml:space="preserve">Aktivnost A123001 </t>
  </si>
  <si>
    <t>Skupina 34</t>
  </si>
  <si>
    <t>Skupina 45</t>
  </si>
  <si>
    <t xml:space="preserve">Izvor financiranja 11 </t>
  </si>
  <si>
    <t>Izvor financiranja 52</t>
  </si>
  <si>
    <t>Izvor financiranja 43</t>
  </si>
  <si>
    <t>Izvor financiranja 44</t>
  </si>
  <si>
    <t xml:space="preserve">Posebni dio Financijskog plana sastoji se o plana rashoda iskazanih po organizacijskoj klasifikaciji, izvorima financiranja i ekonomskoj klasifikaciji, raspoređenih u programe koji se sastoje od aktivnosti i projekata, kako slijedi: </t>
  </si>
  <si>
    <t>A) SAŽETAK RAČUNA PRIHODA I RASHODA</t>
  </si>
  <si>
    <t>EUR</t>
  </si>
  <si>
    <t>Razred i naziv</t>
  </si>
  <si>
    <t>PRIHODI UKUPNO</t>
  </si>
  <si>
    <t>6 PRIHODI POSLOVANJA</t>
  </si>
  <si>
    <t>7 PRIHODI OD PRODAJE NEFINANCIJSKE IMOVINE</t>
  </si>
  <si>
    <t>RASHODI UKUPNO</t>
  </si>
  <si>
    <t>3 RASHODI  POSLOVANJA</t>
  </si>
  <si>
    <t>4 RASHODI ZA NABAVU NEFINANCIJSKE IMOVINE</t>
  </si>
  <si>
    <t>RAZLIKA - VIŠAK / MANJAK</t>
  </si>
  <si>
    <t>B) SAŽETAK RAČUNA FINANCIRANJA</t>
  </si>
  <si>
    <t>8 PRIMICI OD FINANCIJSKE IMOVINE I ZADUŽIVANJA</t>
  </si>
  <si>
    <t>5 IZDACI ZA FINANCIJSKU IMOVINU I OTPLATE ZAJMOVA</t>
  </si>
  <si>
    <t>NETO FINANCIRANJE</t>
  </si>
  <si>
    <t>VIŠAK / MANJAK + NETO FINANCIRANJE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</si>
  <si>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</si>
  <si>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</si>
  <si>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</si>
  <si>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</si>
  <si>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D) VIŠEGODIŠNJI PLAN URAVNOTEŽENJA</t>
  </si>
  <si>
    <t>VIŠAK / MANJAK IZ PRETHODNE(IH) GODINE KOJI ĆE SE RASPOREDITI / POKRITI</t>
  </si>
  <si>
    <t>VIŠAK / MANJAK TEKUĆE GODINE</t>
  </si>
  <si>
    <t xml:space="preserve">B. RAČUN FINANCIRANJA </t>
  </si>
  <si>
    <t>B1. RAČUN FINANCIRANJA PREMA EKONOMSKOJ KLASIFIKACIJI</t>
  </si>
  <si>
    <t>Primici od financijske imovine i zaduživanja</t>
  </si>
  <si>
    <t>Primici od zaduživanja</t>
  </si>
  <si>
    <t>…</t>
  </si>
  <si>
    <t>Izdaci za financijsku imovinu i otplate zajmova</t>
  </si>
  <si>
    <t>Izdaci za otplatu glavnice primljenih kredita i zajmova</t>
  </si>
  <si>
    <t>B2. RAČUN FINANCIRANJA PREMA IZVORIMA FINANCIRANJA</t>
  </si>
  <si>
    <t>UKUPNO PRIMICI</t>
  </si>
  <si>
    <t>Namjenski primici od financijske imovine i zaduživanja</t>
  </si>
  <si>
    <t>UKUPNO IZDACI</t>
  </si>
  <si>
    <t>I PROJEKCIJE ZA 2027. I 2028. GODINU</t>
  </si>
  <si>
    <t>Financijski plan za 2026. godinu i projekcije za 2027. i 2028. (dalje u tekstu: Financijski plan) sastoji se od:</t>
  </si>
  <si>
    <t>Izvršenje 2024.</t>
  </si>
  <si>
    <t>Tekući plan 2025.</t>
  </si>
  <si>
    <t>Plan 2026.</t>
  </si>
  <si>
    <t>Projekcija 
2028.</t>
  </si>
  <si>
    <t>Pomoći iz državnog proračuna</t>
  </si>
  <si>
    <t>Programi Unije</t>
  </si>
  <si>
    <t>Fondovi EU</t>
  </si>
  <si>
    <t>862.987,61</t>
  </si>
  <si>
    <t>1.019.301,00</t>
  </si>
  <si>
    <t>998.844,00</t>
  </si>
  <si>
    <t>998.844,01</t>
  </si>
  <si>
    <t>998.844,02</t>
  </si>
  <si>
    <t>Izvor financiranja 31</t>
  </si>
  <si>
    <t>Izvor financiranja 50</t>
  </si>
  <si>
    <t>Izvor financiranja 51</t>
  </si>
  <si>
    <t>Izvor financiranja 56</t>
  </si>
  <si>
    <t>Izvor financiranja 61</t>
  </si>
  <si>
    <t>Izvor financiranja 71</t>
  </si>
  <si>
    <t>Izvor fiananciranja 43</t>
  </si>
  <si>
    <t>Skupina 38</t>
  </si>
  <si>
    <t xml:space="preserve">Aktivnost T121001 </t>
  </si>
  <si>
    <t xml:space="preserve">Aktivnost K123001 </t>
  </si>
  <si>
    <t>Zlatko Rusan, dipl.ing.geotehnike</t>
  </si>
  <si>
    <t>Prihodi i rashodi te primici i izdaci iskazani po proračunskim klasifikacijama utvrđuju se u Računu prihoda i rashoda i Računu financiranja Proračuna za 2026. godinu i projekcijama za 2027. i 2028. godinu,</t>
  </si>
  <si>
    <t>Temeljem odredbi članka 38., st. 7 Zakona o proračunu ("Narodne novine" br. 144/21) i članka 68. Statuta Osnovne škole Visoko, Školski odbor škole, na sjednici održanoj  12. prosinca 2025. godine, donosi:</t>
  </si>
  <si>
    <t xml:space="preserve"> FINANCIJSKI PLAN OSNOVNE ŠKOLE VISOKO ZA 2026. GODINU</t>
  </si>
  <si>
    <t>Financijski plan za 2026. godinu i projekcije za 2027. i 2028. godinu stupaju na snagu 1. siječnja 2026. godine i objavit će se na mrežnim stranicama Osnovne škole Visoko.</t>
  </si>
  <si>
    <t>Visoko, 12. prosinca 2025. godine</t>
  </si>
  <si>
    <t>KLASA: 400-02/25-01/1</t>
  </si>
  <si>
    <t>URBROJ: 2186-143-03-25-4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</si>
</sst>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9"/>
      <color theme="1"/>
      <name val="Verdana"/>
      <family val="2"/>
      <charset val="238"/>
    </font>
    <font>
      <sz val="9"/>
      <color rgb="FF000000"/>
      <name val="Verdana"/>
      <family val="2"/>
      <charset val="238"/>
    </font>
    <font>
      <b/>
      <sz val="14"/>
      <color theme="1"/>
      <name val="Calibri"/>
      <family val="2"/>
      <charset val="238"/>
      <scheme val="minor"/>
    </font>
    <font>
      <sz val="11"/>
      <color rgb="FF000000"/>
      <name val="Times New Roman"/>
      <family val="1"/>
      <charset val="238"/>
    </font>
    <font>
      <sz val="11"/>
      <color rgb="FFFFFFFF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9"/>
      <color rgb="FF000000"/>
      <name val="Times New Roman"/>
      <family val="1"/>
      <charset val="238"/>
    </font>
    <font>
      <sz val="7.5"/>
      <color rgb="FF000000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10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8"/>
      <color indexed="8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10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sz val="8"/>
      <name val="Calibri"/>
      <family val="2"/>
      <charset val="238"/>
      <scheme val="minor"/>
    </font>
    <font>
      <sz val="9"/>
      <color rgb="FFFFFFFF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sz val="10"/>
      <color rgb="FFFFFFFF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color rgb="FF000000"/>
      <name val="Arial"/>
      <family val="2"/>
      <charset val="238"/>
    </font>
    <font>
      <sz val="11"/>
      <color rgb="FF000000"/>
      <name val="Arial"/>
      <family val="2"/>
      <charset val="238"/>
    </font>
    <font>
      <sz val="9"/>
      <color rgb="FF000000"/>
      <name val="Arial"/>
      <family val="2"/>
      <charset val="238"/>
    </font>
  </fonts>
  <fills count="4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19197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87CEFA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4682B4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05">
    <xf numFmtId="0" fontId="0" fillId="0" borderId="0" xfId="0"/>
    <xf numFmtId="0" fontId="18" fillId="0" borderId="0" xfId="0" applyFont="1" applyAlignment="1">
      <alignment horizontal="left" indent="1"/>
    </xf>
    <xf numFmtId="0" fontId="19" fillId="0" borderId="0" xfId="0" applyFont="1" applyAlignment="1">
      <alignment horizontal="left" indent="1"/>
    </xf>
    <xf numFmtId="0" fontId="19" fillId="33" borderId="0" xfId="0" applyFont="1" applyFill="1" applyAlignment="1">
      <alignment horizontal="left" indent="1"/>
    </xf>
    <xf numFmtId="0" fontId="19" fillId="34" borderId="0" xfId="0" applyFont="1" applyFill="1" applyAlignment="1">
      <alignment horizontal="left" indent="1"/>
    </xf>
    <xf numFmtId="0" fontId="19" fillId="35" borderId="0" xfId="0" applyFont="1" applyFill="1" applyAlignment="1">
      <alignment horizontal="left" indent="1"/>
    </xf>
    <xf numFmtId="0" fontId="19" fillId="36" borderId="0" xfId="0" applyFont="1" applyFill="1" applyAlignment="1">
      <alignment horizontal="left" indent="1"/>
    </xf>
    <xf numFmtId="0" fontId="18" fillId="36" borderId="0" xfId="0" applyFont="1" applyFill="1" applyAlignment="1">
      <alignment horizontal="left" indent="1"/>
    </xf>
    <xf numFmtId="0" fontId="21" fillId="0" borderId="10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 indent="1"/>
    </xf>
    <xf numFmtId="0" fontId="22" fillId="33" borderId="11" xfId="0" applyFont="1" applyFill="1" applyBorder="1" applyAlignment="1">
      <alignment horizontal="left" wrapText="1" indent="1"/>
    </xf>
    <xf numFmtId="4" fontId="22" fillId="33" borderId="11" xfId="0" applyNumberFormat="1" applyFont="1" applyFill="1" applyBorder="1" applyAlignment="1">
      <alignment horizontal="center" wrapText="1"/>
    </xf>
    <xf numFmtId="0" fontId="21" fillId="37" borderId="11" xfId="0" applyFont="1" applyFill="1" applyBorder="1" applyAlignment="1">
      <alignment horizontal="left" wrapText="1" indent="1"/>
    </xf>
    <xf numFmtId="4" fontId="21" fillId="37" borderId="11" xfId="0" applyNumberFormat="1" applyFont="1" applyFill="1" applyBorder="1" applyAlignment="1">
      <alignment horizontal="right" wrapText="1" indent="1"/>
    </xf>
    <xf numFmtId="0" fontId="21" fillId="34" borderId="11" xfId="0" applyFont="1" applyFill="1" applyBorder="1" applyAlignment="1">
      <alignment horizontal="left" wrapText="1" indent="1"/>
    </xf>
    <xf numFmtId="0" fontId="23" fillId="0" borderId="0" xfId="0" applyFont="1"/>
    <xf numFmtId="0" fontId="24" fillId="0" borderId="0" xfId="0" applyFont="1"/>
    <xf numFmtId="0" fontId="21" fillId="0" borderId="12" xfId="0" applyFont="1" applyBorder="1" applyAlignment="1">
      <alignment horizontal="center" vertical="center" wrapText="1" indent="1"/>
    </xf>
    <xf numFmtId="0" fontId="27" fillId="0" borderId="0" xfId="0" applyFont="1"/>
    <xf numFmtId="0" fontId="21" fillId="34" borderId="0" xfId="0" applyFont="1" applyFill="1" applyAlignment="1">
      <alignment horizontal="left" wrapText="1" indent="3"/>
    </xf>
    <xf numFmtId="0" fontId="21" fillId="34" borderId="0" xfId="0" applyFont="1" applyFill="1" applyAlignment="1">
      <alignment horizontal="right" wrapText="1" indent="1"/>
    </xf>
    <xf numFmtId="0" fontId="21" fillId="34" borderId="0" xfId="0" applyFont="1" applyFill="1" applyAlignment="1">
      <alignment horizontal="left" wrapText="1" indent="1"/>
    </xf>
    <xf numFmtId="0" fontId="30" fillId="39" borderId="14" xfId="0" applyFont="1" applyFill="1" applyBorder="1" applyAlignment="1">
      <alignment horizontal="center" vertical="center" wrapText="1"/>
    </xf>
    <xf numFmtId="0" fontId="30" fillId="39" borderId="15" xfId="0" applyFont="1" applyFill="1" applyBorder="1" applyAlignment="1">
      <alignment horizontal="center" vertical="center" wrapText="1"/>
    </xf>
    <xf numFmtId="0" fontId="31" fillId="0" borderId="14" xfId="0" applyFont="1" applyBorder="1" applyAlignment="1">
      <alignment horizontal="center" vertical="center" wrapText="1"/>
    </xf>
    <xf numFmtId="0" fontId="31" fillId="0" borderId="15" xfId="0" applyFont="1" applyBorder="1" applyAlignment="1">
      <alignment horizontal="center" vertical="center" wrapText="1"/>
    </xf>
    <xf numFmtId="0" fontId="32" fillId="36" borderId="14" xfId="0" applyFont="1" applyFill="1" applyBorder="1" applyAlignment="1">
      <alignment horizontal="left" vertical="center" wrapText="1"/>
    </xf>
    <xf numFmtId="0" fontId="25" fillId="34" borderId="11" xfId="0" applyFont="1" applyFill="1" applyBorder="1" applyAlignment="1">
      <alignment wrapText="1"/>
    </xf>
    <xf numFmtId="49" fontId="31" fillId="36" borderId="15" xfId="0" applyNumberFormat="1" applyFont="1" applyFill="1" applyBorder="1" applyAlignment="1">
      <alignment horizontal="right"/>
    </xf>
    <xf numFmtId="49" fontId="31" fillId="36" borderId="14" xfId="0" applyNumberFormat="1" applyFont="1" applyFill="1" applyBorder="1" applyAlignment="1">
      <alignment horizontal="right"/>
    </xf>
    <xf numFmtId="0" fontId="23" fillId="0" borderId="0" xfId="0" applyFont="1" applyAlignment="1">
      <alignment horizontal="center"/>
    </xf>
    <xf numFmtId="0" fontId="21" fillId="34" borderId="11" xfId="0" applyFont="1" applyFill="1" applyBorder="1" applyAlignment="1">
      <alignment wrapText="1"/>
    </xf>
    <xf numFmtId="4" fontId="25" fillId="34" borderId="11" xfId="0" applyNumberFormat="1" applyFont="1" applyFill="1" applyBorder="1" applyAlignment="1">
      <alignment horizontal="right" wrapText="1"/>
    </xf>
    <xf numFmtId="0" fontId="21" fillId="34" borderId="0" xfId="0" applyFont="1" applyFill="1" applyAlignment="1">
      <alignment horizontal="center" wrapText="1"/>
    </xf>
    <xf numFmtId="4" fontId="33" fillId="34" borderId="11" xfId="0" applyNumberFormat="1" applyFont="1" applyFill="1" applyBorder="1" applyAlignment="1">
      <alignment horizontal="right" wrapText="1" indent="1"/>
    </xf>
    <xf numFmtId="0" fontId="33" fillId="34" borderId="11" xfId="0" applyFont="1" applyFill="1" applyBorder="1" applyAlignment="1">
      <alignment horizontal="right" wrapText="1" indent="1"/>
    </xf>
    <xf numFmtId="0" fontId="23" fillId="0" borderId="0" xfId="0" applyFont="1" applyAlignment="1">
      <alignment horizontal="left" indent="1"/>
    </xf>
    <xf numFmtId="4" fontId="34" fillId="34" borderId="11" xfId="0" applyNumberFormat="1" applyFont="1" applyFill="1" applyBorder="1" applyAlignment="1">
      <alignment horizontal="right" wrapText="1" indent="1"/>
    </xf>
    <xf numFmtId="0" fontId="23" fillId="0" borderId="0" xfId="0" applyFont="1" applyAlignment="1">
      <alignment horizontal="center" wrapText="1"/>
    </xf>
    <xf numFmtId="0" fontId="37" fillId="0" borderId="0" xfId="0" applyFont="1" applyAlignment="1">
      <alignment horizontal="left" wrapText="1"/>
    </xf>
    <xf numFmtId="0" fontId="38" fillId="0" borderId="0" xfId="0" applyFont="1" applyAlignment="1">
      <alignment wrapText="1"/>
    </xf>
    <xf numFmtId="0" fontId="37" fillId="0" borderId="16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/>
    </xf>
    <xf numFmtId="0" fontId="39" fillId="0" borderId="16" xfId="0" applyFont="1" applyBorder="1" applyAlignment="1">
      <alignment horizontal="right" vertical="center"/>
    </xf>
    <xf numFmtId="0" fontId="40" fillId="36" borderId="14" xfId="0" applyFont="1" applyFill="1" applyBorder="1" applyAlignment="1">
      <alignment horizontal="center" vertical="center" wrapText="1"/>
    </xf>
    <xf numFmtId="0" fontId="41" fillId="36" borderId="14" xfId="0" applyFont="1" applyFill="1" applyBorder="1" applyAlignment="1">
      <alignment horizontal="center" vertical="center" wrapText="1"/>
    </xf>
    <xf numFmtId="2" fontId="40" fillId="40" borderId="14" xfId="0" applyNumberFormat="1" applyFont="1" applyFill="1" applyBorder="1" applyAlignment="1">
      <alignment horizontal="right"/>
    </xf>
    <xf numFmtId="2" fontId="40" fillId="0" borderId="14" xfId="0" applyNumberFormat="1" applyFont="1" applyBorder="1" applyAlignment="1">
      <alignment horizontal="right"/>
    </xf>
    <xf numFmtId="0" fontId="42" fillId="40" borderId="17" xfId="0" applyFont="1" applyFill="1" applyBorder="1" applyAlignment="1">
      <alignment horizontal="left" vertical="center"/>
    </xf>
    <xf numFmtId="0" fontId="43" fillId="40" borderId="18" xfId="0" applyFont="1" applyFill="1" applyBorder="1" applyAlignment="1">
      <alignment vertical="center"/>
    </xf>
    <xf numFmtId="0" fontId="37" fillId="0" borderId="0" xfId="0" applyFont="1" applyAlignment="1">
      <alignment horizontal="center" vertical="center" wrapText="1"/>
    </xf>
    <xf numFmtId="0" fontId="38" fillId="0" borderId="0" xfId="0" applyFont="1" applyAlignment="1">
      <alignment horizontal="center" vertical="center" wrapText="1"/>
    </xf>
    <xf numFmtId="0" fontId="44" fillId="0" borderId="0" xfId="0" applyFont="1"/>
    <xf numFmtId="3" fontId="40" fillId="0" borderId="14" xfId="0" applyNumberFormat="1" applyFont="1" applyBorder="1" applyAlignment="1">
      <alignment horizontal="right"/>
    </xf>
    <xf numFmtId="3" fontId="40" fillId="0" borderId="14" xfId="0" applyNumberFormat="1" applyFont="1" applyBorder="1" applyAlignment="1">
      <alignment horizontal="right" wrapText="1"/>
    </xf>
    <xf numFmtId="3" fontId="40" fillId="40" borderId="14" xfId="0" applyNumberFormat="1" applyFont="1" applyFill="1" applyBorder="1" applyAlignment="1">
      <alignment horizontal="right"/>
    </xf>
    <xf numFmtId="0" fontId="37" fillId="0" borderId="0" xfId="0" quotePrefix="1" applyFont="1" applyAlignment="1">
      <alignment horizontal="center" vertical="center" wrapText="1"/>
    </xf>
    <xf numFmtId="0" fontId="35" fillId="0" borderId="0" xfId="0" applyFont="1" applyAlignment="1">
      <alignment horizontal="center" vertical="center" wrapText="1"/>
    </xf>
    <xf numFmtId="0" fontId="36" fillId="0" borderId="0" xfId="0" applyFont="1" applyAlignment="1">
      <alignment wrapText="1"/>
    </xf>
    <xf numFmtId="3" fontId="42" fillId="39" borderId="17" xfId="0" quotePrefix="1" applyNumberFormat="1" applyFont="1" applyFill="1" applyBorder="1" applyAlignment="1">
      <alignment horizontal="right"/>
    </xf>
    <xf numFmtId="3" fontId="42" fillId="39" borderId="14" xfId="0" applyNumberFormat="1" applyFont="1" applyFill="1" applyBorder="1" applyAlignment="1">
      <alignment horizontal="right" wrapText="1"/>
    </xf>
    <xf numFmtId="3" fontId="42" fillId="40" borderId="17" xfId="0" quotePrefix="1" applyNumberFormat="1" applyFont="1" applyFill="1" applyBorder="1" applyAlignment="1">
      <alignment horizontal="right"/>
    </xf>
    <xf numFmtId="3" fontId="42" fillId="40" borderId="14" xfId="0" quotePrefix="1" applyNumberFormat="1" applyFont="1" applyFill="1" applyBorder="1" applyAlignment="1">
      <alignment horizontal="right"/>
    </xf>
    <xf numFmtId="0" fontId="45" fillId="0" borderId="0" xfId="0" applyFont="1" applyAlignment="1">
      <alignment horizontal="center" vertical="center" wrapText="1"/>
    </xf>
    <xf numFmtId="0" fontId="46" fillId="0" borderId="0" xfId="0" applyFont="1" applyAlignment="1">
      <alignment wrapText="1"/>
    </xf>
    <xf numFmtId="0" fontId="47" fillId="0" borderId="0" xfId="0" quotePrefix="1" applyFont="1" applyAlignment="1">
      <alignment horizontal="center" vertical="center" wrapText="1"/>
    </xf>
    <xf numFmtId="0" fontId="48" fillId="0" borderId="0" xfId="0" applyFont="1" applyAlignment="1">
      <alignment horizontal="center" vertical="center" wrapText="1"/>
    </xf>
    <xf numFmtId="0" fontId="43" fillId="0" borderId="0" xfId="0" applyFont="1"/>
    <xf numFmtId="3" fontId="40" fillId="40" borderId="17" xfId="0" quotePrefix="1" applyNumberFormat="1" applyFont="1" applyFill="1" applyBorder="1" applyAlignment="1">
      <alignment horizontal="right"/>
    </xf>
    <xf numFmtId="3" fontId="40" fillId="40" borderId="14" xfId="0" quotePrefix="1" applyNumberFormat="1" applyFont="1" applyFill="1" applyBorder="1" applyAlignment="1">
      <alignment horizontal="right"/>
    </xf>
    <xf numFmtId="2" fontId="42" fillId="40" borderId="17" xfId="0" quotePrefix="1" applyNumberFormat="1" applyFont="1" applyFill="1" applyBorder="1" applyAlignment="1">
      <alignment horizontal="right"/>
    </xf>
    <xf numFmtId="0" fontId="44" fillId="0" borderId="0" xfId="0" applyFont="1" applyAlignment="1">
      <alignment vertical="center" wrapText="1"/>
    </xf>
    <xf numFmtId="0" fontId="50" fillId="0" borderId="0" xfId="0" applyFont="1" applyAlignment="1">
      <alignment horizontal="center" vertical="center" wrapText="1"/>
    </xf>
    <xf numFmtId="0" fontId="51" fillId="0" borderId="0" xfId="0" applyFont="1" applyAlignment="1">
      <alignment vertical="center" wrapText="1"/>
    </xf>
    <xf numFmtId="0" fontId="52" fillId="39" borderId="14" xfId="0" applyFont="1" applyFill="1" applyBorder="1" applyAlignment="1">
      <alignment horizontal="center" vertical="center" wrapText="1"/>
    </xf>
    <xf numFmtId="0" fontId="52" fillId="39" borderId="15" xfId="0" applyFont="1" applyFill="1" applyBorder="1" applyAlignment="1">
      <alignment horizontal="center" vertical="center" wrapText="1"/>
    </xf>
    <xf numFmtId="0" fontId="53" fillId="0" borderId="14" xfId="0" applyFont="1" applyBorder="1" applyAlignment="1">
      <alignment horizontal="center" vertical="center" wrapText="1"/>
    </xf>
    <xf numFmtId="0" fontId="53" fillId="0" borderId="15" xfId="0" applyFont="1" applyBorder="1" applyAlignment="1">
      <alignment horizontal="center" vertical="center" wrapText="1"/>
    </xf>
    <xf numFmtId="0" fontId="29" fillId="36" borderId="14" xfId="0" applyFont="1" applyFill="1" applyBorder="1" applyAlignment="1">
      <alignment horizontal="left" vertical="center" wrapText="1"/>
    </xf>
    <xf numFmtId="3" fontId="51" fillId="36" borderId="15" xfId="0" applyNumberFormat="1" applyFont="1" applyFill="1" applyBorder="1" applyAlignment="1">
      <alignment horizontal="right"/>
    </xf>
    <xf numFmtId="3" fontId="51" fillId="36" borderId="14" xfId="0" applyNumberFormat="1" applyFont="1" applyFill="1" applyBorder="1" applyAlignment="1">
      <alignment horizontal="right"/>
    </xf>
    <xf numFmtId="0" fontId="29" fillId="36" borderId="14" xfId="0" applyFont="1" applyFill="1" applyBorder="1" applyAlignment="1">
      <alignment vertical="center" wrapText="1"/>
    </xf>
    <xf numFmtId="3" fontId="51" fillId="36" borderId="14" xfId="0" applyNumberFormat="1" applyFont="1" applyFill="1" applyBorder="1" applyAlignment="1">
      <alignment horizontal="right" wrapText="1"/>
    </xf>
    <xf numFmtId="0" fontId="30" fillId="0" borderId="0" xfId="0" applyFont="1" applyAlignment="1">
      <alignment horizontal="center" vertical="center" wrapText="1"/>
    </xf>
    <xf numFmtId="0" fontId="31" fillId="0" borderId="0" xfId="0" applyFont="1" applyAlignment="1">
      <alignment vertical="center" wrapText="1"/>
    </xf>
    <xf numFmtId="3" fontId="31" fillId="36" borderId="15" xfId="0" applyNumberFormat="1" applyFont="1" applyFill="1" applyBorder="1" applyAlignment="1">
      <alignment horizontal="right"/>
    </xf>
    <xf numFmtId="3" fontId="31" fillId="36" borderId="14" xfId="0" applyNumberFormat="1" applyFont="1" applyFill="1" applyBorder="1" applyAlignment="1">
      <alignment horizontal="right"/>
    </xf>
    <xf numFmtId="0" fontId="28" fillId="36" borderId="14" xfId="0" applyFont="1" applyFill="1" applyBorder="1" applyAlignment="1">
      <alignment horizontal="center" vertical="center" wrapText="1"/>
    </xf>
    <xf numFmtId="0" fontId="28" fillId="36" borderId="14" xfId="0" applyFont="1" applyFill="1" applyBorder="1" applyAlignment="1">
      <alignment horizontal="left" vertical="center" wrapText="1"/>
    </xf>
    <xf numFmtId="0" fontId="32" fillId="36" borderId="14" xfId="0" applyFont="1" applyFill="1" applyBorder="1" applyAlignment="1">
      <alignment horizontal="center" vertical="center" wrapText="1"/>
    </xf>
    <xf numFmtId="0" fontId="28" fillId="36" borderId="15" xfId="0" applyFont="1" applyFill="1" applyBorder="1" applyAlignment="1">
      <alignment horizontal="left" vertical="center" wrapText="1"/>
    </xf>
    <xf numFmtId="0" fontId="32" fillId="36" borderId="14" xfId="0" applyFont="1" applyFill="1" applyBorder="1" applyAlignment="1">
      <alignment horizontal="left" vertical="center"/>
    </xf>
    <xf numFmtId="0" fontId="32" fillId="36" borderId="14" xfId="0" applyFont="1" applyFill="1" applyBorder="1" applyAlignment="1">
      <alignment vertical="center" wrapText="1"/>
    </xf>
    <xf numFmtId="0" fontId="28" fillId="36" borderId="14" xfId="0" applyFont="1" applyFill="1" applyBorder="1" applyAlignment="1">
      <alignment vertical="center" wrapText="1"/>
    </xf>
    <xf numFmtId="3" fontId="31" fillId="36" borderId="14" xfId="0" applyNumberFormat="1" applyFont="1" applyFill="1" applyBorder="1" applyAlignment="1">
      <alignment horizontal="right" wrapText="1"/>
    </xf>
    <xf numFmtId="0" fontId="54" fillId="36" borderId="14" xfId="0" quotePrefix="1" applyFont="1" applyFill="1" applyBorder="1" applyAlignment="1">
      <alignment horizontal="right" vertical="center"/>
    </xf>
    <xf numFmtId="0" fontId="54" fillId="36" borderId="14" xfId="0" quotePrefix="1" applyFont="1" applyFill="1" applyBorder="1" applyAlignment="1">
      <alignment horizontal="left" vertical="center"/>
    </xf>
    <xf numFmtId="0" fontId="54" fillId="36" borderId="14" xfId="0" quotePrefix="1" applyFont="1" applyFill="1" applyBorder="1" applyAlignment="1">
      <alignment horizontal="right" vertical="center" wrapText="1"/>
    </xf>
    <xf numFmtId="0" fontId="54" fillId="36" borderId="14" xfId="0" quotePrefix="1" applyFont="1" applyFill="1" applyBorder="1" applyAlignment="1">
      <alignment horizontal="left" vertical="center" wrapText="1"/>
    </xf>
    <xf numFmtId="0" fontId="54" fillId="36" borderId="14" xfId="0" quotePrefix="1" applyFont="1" applyFill="1" applyBorder="1" applyAlignment="1">
      <alignment horizontal="center" vertical="center" wrapText="1"/>
    </xf>
    <xf numFmtId="0" fontId="54" fillId="36" borderId="14" xfId="0" quotePrefix="1" applyFont="1" applyFill="1" applyBorder="1" applyAlignment="1">
      <alignment horizontal="center" vertical="center"/>
    </xf>
    <xf numFmtId="0" fontId="21" fillId="0" borderId="19" xfId="0" applyFont="1" applyBorder="1" applyAlignment="1">
      <alignment horizontal="center" vertical="center" wrapText="1" indent="1"/>
    </xf>
    <xf numFmtId="0" fontId="22" fillId="33" borderId="20" xfId="0" applyFont="1" applyFill="1" applyBorder="1" applyAlignment="1">
      <alignment horizontal="left" wrapText="1" indent="1"/>
    </xf>
    <xf numFmtId="0" fontId="21" fillId="37" borderId="20" xfId="0" applyFont="1" applyFill="1" applyBorder="1" applyAlignment="1">
      <alignment horizontal="left" wrapText="1" indent="1"/>
    </xf>
    <xf numFmtId="0" fontId="21" fillId="34" borderId="20" xfId="0" applyFont="1" applyFill="1" applyBorder="1" applyAlignment="1">
      <alignment horizontal="center" wrapText="1"/>
    </xf>
    <xf numFmtId="49" fontId="25" fillId="34" borderId="22" xfId="0" applyNumberFormat="1" applyFont="1" applyFill="1" applyBorder="1" applyAlignment="1">
      <alignment horizontal="left" wrapText="1"/>
    </xf>
    <xf numFmtId="49" fontId="21" fillId="34" borderId="22" xfId="0" applyNumberFormat="1" applyFont="1" applyFill="1" applyBorder="1" applyAlignment="1">
      <alignment horizontal="left" wrapText="1"/>
    </xf>
    <xf numFmtId="0" fontId="34" fillId="34" borderId="20" xfId="0" applyFont="1" applyFill="1" applyBorder="1" applyAlignment="1">
      <alignment horizontal="left" wrapText="1" indent="1"/>
    </xf>
    <xf numFmtId="4" fontId="40" fillId="40" borderId="14" xfId="0" applyNumberFormat="1" applyFont="1" applyFill="1" applyBorder="1" applyAlignment="1">
      <alignment horizontal="right"/>
    </xf>
    <xf numFmtId="4" fontId="55" fillId="34" borderId="11" xfId="0" applyNumberFormat="1" applyFont="1" applyFill="1" applyBorder="1" applyAlignment="1">
      <alignment horizontal="right" wrapText="1"/>
    </xf>
    <xf numFmtId="0" fontId="55" fillId="34" borderId="11" xfId="0" applyFont="1" applyFill="1" applyBorder="1" applyAlignment="1">
      <alignment horizontal="right" wrapText="1"/>
    </xf>
    <xf numFmtId="4" fontId="26" fillId="34" borderId="11" xfId="0" applyNumberFormat="1" applyFont="1" applyFill="1" applyBorder="1" applyAlignment="1">
      <alignment horizontal="right" wrapText="1" indent="1"/>
    </xf>
    <xf numFmtId="4" fontId="19" fillId="34" borderId="11" xfId="0" applyNumberFormat="1" applyFont="1" applyFill="1" applyBorder="1" applyAlignment="1">
      <alignment horizontal="right" wrapText="1" indent="1"/>
    </xf>
    <xf numFmtId="0" fontId="26" fillId="34" borderId="11" xfId="0" applyFont="1" applyFill="1" applyBorder="1" applyAlignment="1">
      <alignment horizontal="right" wrapText="1" indent="1"/>
    </xf>
    <xf numFmtId="0" fontId="19" fillId="34" borderId="11" xfId="0" applyFont="1" applyFill="1" applyBorder="1" applyAlignment="1">
      <alignment horizontal="right" wrapText="1" indent="1"/>
    </xf>
    <xf numFmtId="4" fontId="21" fillId="37" borderId="11" xfId="0" applyNumberFormat="1" applyFont="1" applyFill="1" applyBorder="1" applyAlignment="1">
      <alignment wrapText="1"/>
    </xf>
    <xf numFmtId="4" fontId="26" fillId="34" borderId="11" xfId="0" applyNumberFormat="1" applyFont="1" applyFill="1" applyBorder="1" applyAlignment="1">
      <alignment wrapText="1"/>
    </xf>
    <xf numFmtId="4" fontId="19" fillId="34" borderId="11" xfId="0" applyNumberFormat="1" applyFont="1" applyFill="1" applyBorder="1" applyAlignment="1">
      <alignment wrapText="1"/>
    </xf>
    <xf numFmtId="0" fontId="26" fillId="34" borderId="11" xfId="0" applyFont="1" applyFill="1" applyBorder="1" applyAlignment="1">
      <alignment wrapText="1"/>
    </xf>
    <xf numFmtId="0" fontId="19" fillId="34" borderId="11" xfId="0" applyFont="1" applyFill="1" applyBorder="1" applyAlignment="1">
      <alignment wrapText="1"/>
    </xf>
    <xf numFmtId="0" fontId="21" fillId="37" borderId="11" xfId="0" applyFont="1" applyFill="1" applyBorder="1" applyAlignment="1">
      <alignment wrapText="1"/>
    </xf>
    <xf numFmtId="4" fontId="56" fillId="34" borderId="11" xfId="0" applyNumberFormat="1" applyFont="1" applyFill="1" applyBorder="1" applyAlignment="1">
      <alignment horizontal="right" wrapText="1" indent="1"/>
    </xf>
    <xf numFmtId="0" fontId="56" fillId="34" borderId="11" xfId="0" applyFont="1" applyFill="1" applyBorder="1" applyAlignment="1">
      <alignment horizontal="left" wrapText="1" indent="1"/>
    </xf>
    <xf numFmtId="0" fontId="56" fillId="34" borderId="11" xfId="0" applyFont="1" applyFill="1" applyBorder="1" applyAlignment="1">
      <alignment horizontal="right" wrapText="1" indent="1"/>
    </xf>
    <xf numFmtId="4" fontId="55" fillId="34" borderId="11" xfId="0" applyNumberFormat="1" applyFont="1" applyFill="1" applyBorder="1" applyAlignment="1">
      <alignment horizontal="right" wrapText="1" indent="1"/>
    </xf>
    <xf numFmtId="0" fontId="55" fillId="34" borderId="11" xfId="0" applyFont="1" applyFill="1" applyBorder="1" applyAlignment="1">
      <alignment horizontal="right" wrapText="1" indent="1"/>
    </xf>
    <xf numFmtId="0" fontId="20" fillId="0" borderId="0" xfId="0" applyFont="1"/>
    <xf numFmtId="0" fontId="23" fillId="0" borderId="23" xfId="0" applyFont="1" applyBorder="1"/>
    <xf numFmtId="4" fontId="58" fillId="33" borderId="11" xfId="0" applyNumberFormat="1" applyFont="1" applyFill="1" applyBorder="1" applyAlignment="1">
      <alignment horizontal="right" wrapText="1" indent="1"/>
    </xf>
    <xf numFmtId="4" fontId="58" fillId="38" borderId="11" xfId="0" applyNumberFormat="1" applyFont="1" applyFill="1" applyBorder="1" applyAlignment="1">
      <alignment horizontal="right" wrapText="1" indent="1"/>
    </xf>
    <xf numFmtId="0" fontId="33" fillId="34" borderId="11" xfId="0" applyFont="1" applyFill="1" applyBorder="1" applyAlignment="1">
      <alignment horizontal="left" wrapText="1" indent="1"/>
    </xf>
    <xf numFmtId="4" fontId="33" fillId="41" borderId="11" xfId="0" applyNumberFormat="1" applyFont="1" applyFill="1" applyBorder="1" applyAlignment="1">
      <alignment horizontal="right" wrapText="1" indent="1"/>
    </xf>
    <xf numFmtId="0" fontId="33" fillId="41" borderId="11" xfId="0" applyFont="1" applyFill="1" applyBorder="1" applyAlignment="1">
      <alignment horizontal="right" wrapText="1" indent="1"/>
    </xf>
    <xf numFmtId="0" fontId="59" fillId="0" borderId="10" xfId="0" applyFont="1" applyBorder="1" applyAlignment="1">
      <alignment horizontal="center" vertical="center" wrapText="1" indent="1"/>
    </xf>
    <xf numFmtId="0" fontId="51" fillId="36" borderId="14" xfId="0" applyFont="1" applyFill="1" applyBorder="1" applyAlignment="1">
      <alignment horizontal="center" vertical="center" wrapText="1"/>
    </xf>
    <xf numFmtId="0" fontId="34" fillId="34" borderId="11" xfId="0" applyFont="1" applyFill="1" applyBorder="1" applyAlignment="1">
      <alignment horizontal="left" wrapText="1" indent="1"/>
    </xf>
    <xf numFmtId="49" fontId="34" fillId="34" borderId="11" xfId="0" applyNumberFormat="1" applyFont="1" applyFill="1" applyBorder="1" applyAlignment="1">
      <alignment horizontal="right" wrapText="1" indent="1"/>
    </xf>
    <xf numFmtId="0" fontId="60" fillId="33" borderId="11" xfId="0" applyFont="1" applyFill="1" applyBorder="1" applyAlignment="1">
      <alignment horizontal="left" wrapText="1" indent="1"/>
    </xf>
    <xf numFmtId="4" fontId="60" fillId="33" borderId="11" xfId="0" applyNumberFormat="1" applyFont="1" applyFill="1" applyBorder="1" applyAlignment="1">
      <alignment horizontal="right" wrapText="1" indent="1"/>
    </xf>
    <xf numFmtId="0" fontId="60" fillId="38" borderId="11" xfId="0" applyFont="1" applyFill="1" applyBorder="1" applyAlignment="1">
      <alignment horizontal="left" wrapText="1" indent="1"/>
    </xf>
    <xf numFmtId="4" fontId="60" fillId="38" borderId="11" xfId="0" applyNumberFormat="1" applyFont="1" applyFill="1" applyBorder="1" applyAlignment="1">
      <alignment horizontal="right" wrapText="1" indent="1"/>
    </xf>
    <xf numFmtId="0" fontId="59" fillId="34" borderId="11" xfId="0" applyFont="1" applyFill="1" applyBorder="1" applyAlignment="1">
      <alignment horizontal="left" wrapText="1" indent="3"/>
    </xf>
    <xf numFmtId="0" fontId="61" fillId="34" borderId="11" xfId="0" applyFont="1" applyFill="1" applyBorder="1" applyAlignment="1">
      <alignment horizontal="left" wrapText="1" indent="1"/>
    </xf>
    <xf numFmtId="4" fontId="59" fillId="34" borderId="11" xfId="0" applyNumberFormat="1" applyFont="1" applyFill="1" applyBorder="1" applyAlignment="1">
      <alignment horizontal="right" wrapText="1" indent="1"/>
    </xf>
    <xf numFmtId="0" fontId="59" fillId="34" borderId="11" xfId="0" applyFont="1" applyFill="1" applyBorder="1" applyAlignment="1">
      <alignment horizontal="right" wrapText="1" indent="1"/>
    </xf>
    <xf numFmtId="0" fontId="59" fillId="34" borderId="11" xfId="0" applyFont="1" applyFill="1" applyBorder="1" applyAlignment="1">
      <alignment horizontal="left" wrapText="1" indent="1"/>
    </xf>
    <xf numFmtId="0" fontId="61" fillId="36" borderId="11" xfId="0" applyFont="1" applyFill="1" applyBorder="1" applyAlignment="1">
      <alignment horizontal="left" wrapText="1" indent="1"/>
    </xf>
    <xf numFmtId="0" fontId="59" fillId="41" borderId="11" xfId="0" applyFont="1" applyFill="1" applyBorder="1" applyAlignment="1">
      <alignment horizontal="left" wrapText="1" indent="1"/>
    </xf>
    <xf numFmtId="0" fontId="61" fillId="41" borderId="11" xfId="0" applyFont="1" applyFill="1" applyBorder="1" applyAlignment="1">
      <alignment horizontal="left" wrapText="1" indent="1"/>
    </xf>
    <xf numFmtId="4" fontId="59" fillId="41" borderId="11" xfId="0" applyNumberFormat="1" applyFont="1" applyFill="1" applyBorder="1" applyAlignment="1">
      <alignment horizontal="right" wrapText="1" indent="1"/>
    </xf>
    <xf numFmtId="0" fontId="59" fillId="34" borderId="11" xfId="0" applyFont="1" applyFill="1" applyBorder="1" applyAlignment="1">
      <alignment horizontal="left" wrapText="1" indent="2"/>
    </xf>
    <xf numFmtId="0" fontId="59" fillId="41" borderId="11" xfId="0" applyFont="1" applyFill="1" applyBorder="1" applyAlignment="1">
      <alignment horizontal="right" wrapText="1" indent="1"/>
    </xf>
    <xf numFmtId="0" fontId="61" fillId="34" borderId="23" xfId="0" applyFont="1" applyFill="1" applyBorder="1" applyAlignment="1">
      <alignment horizontal="left" wrapText="1" indent="1"/>
    </xf>
    <xf numFmtId="0" fontId="61" fillId="0" borderId="23" xfId="0" applyFont="1" applyBorder="1" applyAlignment="1">
      <alignment horizontal="left" wrapText="1" indent="1"/>
    </xf>
    <xf numFmtId="0" fontId="61" fillId="41" borderId="23" xfId="0" applyFont="1" applyFill="1" applyBorder="1" applyAlignment="1">
      <alignment horizontal="left" wrapText="1" indent="1"/>
    </xf>
    <xf numFmtId="0" fontId="62" fillId="0" borderId="10" xfId="0" applyFont="1" applyBorder="1" applyAlignment="1">
      <alignment horizontal="center" vertical="center" wrapText="1"/>
    </xf>
    <xf numFmtId="0" fontId="62" fillId="0" borderId="10" xfId="0" applyFont="1" applyBorder="1" applyAlignment="1">
      <alignment horizontal="center" vertical="center" wrapText="1" indent="1"/>
    </xf>
    <xf numFmtId="0" fontId="63" fillId="0" borderId="19" xfId="0" applyFont="1" applyBorder="1" applyAlignment="1">
      <alignment horizontal="center" vertical="center" wrapText="1" indent="1"/>
    </xf>
    <xf numFmtId="0" fontId="63" fillId="0" borderId="12" xfId="0" applyFont="1" applyBorder="1" applyAlignment="1">
      <alignment horizontal="center" vertical="center" wrapText="1" indent="1"/>
    </xf>
    <xf numFmtId="0" fontId="62" fillId="0" borderId="21" xfId="0" applyFont="1" applyBorder="1" applyAlignment="1">
      <alignment horizontal="center" vertical="center" wrapText="1" indent="1"/>
    </xf>
    <xf numFmtId="0" fontId="62" fillId="0" borderId="13" xfId="0" applyFont="1" applyBorder="1" applyAlignment="1">
      <alignment vertical="center" wrapText="1"/>
    </xf>
    <xf numFmtId="4" fontId="62" fillId="0" borderId="13" xfId="0" applyNumberFormat="1" applyFont="1" applyBorder="1" applyAlignment="1">
      <alignment horizontal="center" vertical="center" wrapText="1" indent="1"/>
    </xf>
    <xf numFmtId="0" fontId="62" fillId="34" borderId="20" xfId="0" applyFont="1" applyFill="1" applyBorder="1" applyAlignment="1">
      <alignment horizontal="left" wrapText="1"/>
    </xf>
    <xf numFmtId="0" fontId="62" fillId="34" borderId="11" xfId="0" applyFont="1" applyFill="1" applyBorder="1" applyAlignment="1">
      <alignment wrapText="1"/>
    </xf>
    <xf numFmtId="4" fontId="64" fillId="34" borderId="11" xfId="0" applyNumberFormat="1" applyFont="1" applyFill="1" applyBorder="1" applyAlignment="1">
      <alignment horizontal="right" wrapText="1" indent="1"/>
    </xf>
    <xf numFmtId="0" fontId="63" fillId="34" borderId="20" xfId="0" applyFont="1" applyFill="1" applyBorder="1" applyAlignment="1">
      <alignment horizontal="center" wrapText="1"/>
    </xf>
    <xf numFmtId="0" fontId="63" fillId="34" borderId="11" xfId="0" applyFont="1" applyFill="1" applyBorder="1" applyAlignment="1">
      <alignment wrapText="1"/>
    </xf>
    <xf numFmtId="0" fontId="64" fillId="34" borderId="11" xfId="0" applyFont="1" applyFill="1" applyBorder="1" applyAlignment="1">
      <alignment horizontal="left" wrapText="1" indent="1"/>
    </xf>
    <xf numFmtId="0" fontId="64" fillId="34" borderId="11" xfId="0" applyFont="1" applyFill="1" applyBorder="1" applyAlignment="1">
      <alignment horizontal="right" wrapText="1" indent="1"/>
    </xf>
    <xf numFmtId="0" fontId="63" fillId="0" borderId="21" xfId="0" applyFont="1" applyBorder="1" applyAlignment="1">
      <alignment horizontal="center" vertical="center" wrapText="1" indent="1"/>
    </xf>
    <xf numFmtId="4" fontId="62" fillId="0" borderId="13" xfId="0" applyNumberFormat="1" applyFont="1" applyBorder="1" applyAlignment="1">
      <alignment horizontal="right" vertical="center" wrapText="1" indent="1"/>
    </xf>
    <xf numFmtId="0" fontId="63" fillId="34" borderId="11" xfId="0" applyFont="1" applyFill="1" applyBorder="1" applyAlignment="1">
      <alignment horizontal="left" wrapText="1" indent="3"/>
    </xf>
    <xf numFmtId="4" fontId="40" fillId="36" borderId="14" xfId="0" applyNumberFormat="1" applyFont="1" applyFill="1" applyBorder="1" applyAlignment="1">
      <alignment horizontal="right"/>
    </xf>
    <xf numFmtId="0" fontId="42" fillId="39" borderId="17" xfId="0" applyFont="1" applyFill="1" applyBorder="1" applyAlignment="1">
      <alignment horizontal="left" vertical="center" wrapText="1"/>
    </xf>
    <xf numFmtId="0" fontId="42" fillId="39" borderId="18" xfId="0" applyFont="1" applyFill="1" applyBorder="1" applyAlignment="1">
      <alignment horizontal="left" vertical="center" wrapText="1"/>
    </xf>
    <xf numFmtId="0" fontId="42" fillId="39" borderId="15" xfId="0" applyFont="1" applyFill="1" applyBorder="1" applyAlignment="1">
      <alignment horizontal="left" vertical="center" wrapText="1"/>
    </xf>
    <xf numFmtId="0" fontId="0" fillId="0" borderId="18" xfId="0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42" fillId="40" borderId="17" xfId="0" quotePrefix="1" applyFont="1" applyFill="1" applyBorder="1" applyAlignment="1">
      <alignment horizontal="left" vertical="center" wrapText="1"/>
    </xf>
    <xf numFmtId="0" fontId="43" fillId="40" borderId="18" xfId="0" applyFont="1" applyFill="1" applyBorder="1" applyAlignment="1">
      <alignment vertical="center" wrapText="1"/>
    </xf>
    <xf numFmtId="0" fontId="45" fillId="0" borderId="0" xfId="0" applyFont="1" applyAlignment="1">
      <alignment horizontal="center" vertical="center" wrapText="1"/>
    </xf>
    <xf numFmtId="0" fontId="40" fillId="0" borderId="17" xfId="0" quotePrefix="1" applyFont="1" applyBorder="1" applyAlignment="1">
      <alignment horizontal="center" vertical="center" wrapText="1"/>
    </xf>
    <xf numFmtId="0" fontId="40" fillId="0" borderId="18" xfId="0" quotePrefix="1" applyFont="1" applyBorder="1" applyAlignment="1">
      <alignment horizontal="center" vertical="center" wrapText="1"/>
    </xf>
    <xf numFmtId="0" fontId="40" fillId="0" borderId="15" xfId="0" quotePrefix="1" applyFont="1" applyBorder="1" applyAlignment="1">
      <alignment horizontal="center" vertical="center" wrapText="1"/>
    </xf>
    <xf numFmtId="0" fontId="41" fillId="0" borderId="17" xfId="0" quotePrefix="1" applyFont="1" applyBorder="1" applyAlignment="1">
      <alignment horizontal="center" wrapText="1"/>
    </xf>
    <xf numFmtId="0" fontId="41" fillId="0" borderId="18" xfId="0" quotePrefix="1" applyFont="1" applyBorder="1" applyAlignment="1">
      <alignment horizontal="center" wrapText="1"/>
    </xf>
    <xf numFmtId="0" fontId="41" fillId="0" borderId="15" xfId="0" quotePrefix="1" applyFont="1" applyBorder="1" applyAlignment="1">
      <alignment horizontal="center" wrapText="1"/>
    </xf>
    <xf numFmtId="0" fontId="42" fillId="40" borderId="17" xfId="0" applyFont="1" applyFill="1" applyBorder="1" applyAlignment="1">
      <alignment horizontal="left" vertical="center" wrapText="1"/>
    </xf>
    <xf numFmtId="0" fontId="42" fillId="40" borderId="18" xfId="0" applyFont="1" applyFill="1" applyBorder="1" applyAlignment="1">
      <alignment horizontal="left" vertical="center" wrapText="1"/>
    </xf>
    <xf numFmtId="0" fontId="42" fillId="40" borderId="15" xfId="0" applyFont="1" applyFill="1" applyBorder="1" applyAlignment="1">
      <alignment horizontal="left" vertical="center" wrapText="1"/>
    </xf>
    <xf numFmtId="0" fontId="23" fillId="0" borderId="0" xfId="0" applyFont="1" applyAlignment="1">
      <alignment horizontal="center" wrapText="1"/>
    </xf>
    <xf numFmtId="0" fontId="27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35" fillId="0" borderId="0" xfId="0" applyFont="1" applyAlignment="1">
      <alignment horizontal="center" vertical="center" wrapText="1"/>
    </xf>
    <xf numFmtId="0" fontId="36" fillId="0" borderId="0" xfId="0" applyFont="1" applyAlignment="1">
      <alignment wrapText="1"/>
    </xf>
    <xf numFmtId="0" fontId="42" fillId="0" borderId="17" xfId="0" quotePrefix="1" applyFont="1" applyBorder="1" applyAlignment="1">
      <alignment horizontal="left" vertical="center"/>
    </xf>
    <xf numFmtId="0" fontId="43" fillId="0" borderId="18" xfId="0" applyFont="1" applyBorder="1" applyAlignment="1">
      <alignment vertical="center"/>
    </xf>
    <xf numFmtId="0" fontId="42" fillId="0" borderId="17" xfId="0" quotePrefix="1" applyFont="1" applyBorder="1" applyAlignment="1">
      <alignment horizontal="left" vertical="center" wrapText="1"/>
    </xf>
    <xf numFmtId="0" fontId="43" fillId="0" borderId="18" xfId="0" applyFont="1" applyBorder="1" applyAlignment="1">
      <alignment vertical="center" wrapText="1"/>
    </xf>
    <xf numFmtId="0" fontId="43" fillId="40" borderId="18" xfId="0" applyFont="1" applyFill="1" applyBorder="1" applyAlignment="1">
      <alignment vertical="center"/>
    </xf>
    <xf numFmtId="0" fontId="42" fillId="0" borderId="17" xfId="0" applyFont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24" fillId="0" borderId="0" xfId="0" applyFont="1" applyAlignment="1">
      <alignment horizontal="center"/>
    </xf>
    <xf numFmtId="0" fontId="30" fillId="0" borderId="0" xfId="0" applyFont="1" applyAlignment="1">
      <alignment horizontal="center" vertical="center" wrapText="1"/>
    </xf>
    <xf numFmtId="0" fontId="49" fillId="0" borderId="0" xfId="0" applyFont="1" applyAlignment="1">
      <alignment horizontal="center" vertical="center" wrapText="1"/>
    </xf>
  </cellXfs>
  <cellStyles count="42">
    <cellStyle name="20% - Isticanje1" xfId="19" builtinId="30" customBuiltin="1"/>
    <cellStyle name="20% - Isticanje2" xfId="23" builtinId="34" customBuiltin="1"/>
    <cellStyle name="20% - Isticanje3" xfId="27" builtinId="38" customBuiltin="1"/>
    <cellStyle name="20% - Isticanje4" xfId="31" builtinId="42" customBuiltin="1"/>
    <cellStyle name="20% - Isticanje5" xfId="35" builtinId="46" customBuiltin="1"/>
    <cellStyle name="20% - Isticanje6" xfId="39" builtinId="50" customBuiltin="1"/>
    <cellStyle name="40% - Isticanje1" xfId="20" builtinId="31" customBuiltin="1"/>
    <cellStyle name="40% - Isticanje2" xfId="24" builtinId="35" customBuiltin="1"/>
    <cellStyle name="40% - Isticanje3" xfId="28" builtinId="39" customBuiltin="1"/>
    <cellStyle name="40% - Isticanje4" xfId="32" builtinId="43" customBuiltin="1"/>
    <cellStyle name="40% - Isticanje5" xfId="36" builtinId="47" customBuiltin="1"/>
    <cellStyle name="40% - Isticanje6" xfId="40" builtinId="51" customBuiltin="1"/>
    <cellStyle name="60% - Isticanje1" xfId="21" builtinId="32" customBuiltin="1"/>
    <cellStyle name="60% - Isticanje2" xfId="25" builtinId="36" customBuiltin="1"/>
    <cellStyle name="60% - Isticanje3" xfId="29" builtinId="40" customBuiltin="1"/>
    <cellStyle name="60% - Isticanje4" xfId="33" builtinId="44" customBuiltin="1"/>
    <cellStyle name="60% - Isticanje5" xfId="37" builtinId="48" customBuiltin="1"/>
    <cellStyle name="60% - Isticanje6" xfId="41" builtinId="52" customBuiltin="1"/>
    <cellStyle name="Bilješka" xfId="15" builtinId="10" customBuiltin="1"/>
    <cellStyle name="Dobro" xfId="6" builtinId="26" customBuiltin="1"/>
    <cellStyle name="Isticanje1" xfId="18" builtinId="29" customBuiltin="1"/>
    <cellStyle name="Isticanje2" xfId="22" builtinId="33" customBuiltin="1"/>
    <cellStyle name="Isticanje3" xfId="26" builtinId="37" customBuiltin="1"/>
    <cellStyle name="Isticanje4" xfId="30" builtinId="41" customBuiltin="1"/>
    <cellStyle name="Isticanje5" xfId="34" builtinId="45" customBuiltin="1"/>
    <cellStyle name="Isticanje6" xfId="38" builtinId="49" customBuiltin="1"/>
    <cellStyle name="Izlaz" xfId="10" builtinId="21" customBuiltin="1"/>
    <cellStyle name="Izračun" xfId="11" builtinId="22" customBuiltin="1"/>
    <cellStyle name="Loše" xfId="7" builtinId="27" customBuiltin="1"/>
    <cellStyle name="Naslov" xfId="1" builtinId="15" customBuiltin="1"/>
    <cellStyle name="Naslov 1" xfId="2" builtinId="16" customBuiltin="1"/>
    <cellStyle name="Naslov 2" xfId="3" builtinId="17" customBuiltin="1"/>
    <cellStyle name="Naslov 3" xfId="4" builtinId="18" customBuiltin="1"/>
    <cellStyle name="Naslov 4" xfId="5" builtinId="19" customBuiltin="1"/>
    <cellStyle name="Neutralno" xfId="8" builtinId="28" customBuiltin="1"/>
    <cellStyle name="Normalno" xfId="0" builtinId="0"/>
    <cellStyle name="Povezana ćelija" xfId="12" builtinId="24" customBuiltin="1"/>
    <cellStyle name="Provjera ćelije" xfId="13" builtinId="23" customBuiltin="1"/>
    <cellStyle name="Tekst objašnjenja" xfId="16" builtinId="53" customBuiltin="1"/>
    <cellStyle name="Tekst upozorenja" xfId="14" builtinId="11" customBuiltin="1"/>
    <cellStyle name="Ukupni zbroj" xfId="17" builtinId="25" customBuiltin="1"/>
    <cellStyle name="Unos" xfId="9" builtinId="2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H50"/>
  <sheetViews>
    <sheetView showGridLines="0" topLeftCell="A31" workbookViewId="0">
      <selection activeCell="A5" sqref="A5:J5"/>
    </sheetView>
  </sheetViews>
  <sheetFormatPr defaultColWidth="9.140625" defaultRowHeight="11.25" x14ac:dyDescent="0.15"/>
  <cols>
    <col min="1" max="4" width="9.140625" style="1"/>
    <col min="5" max="10" width="25.28515625" style="1" customWidth="1"/>
    <col min="11" max="16384" width="9.140625" style="1"/>
  </cols>
  <sheetData>
    <row r="2" spans="1:164" ht="15" customHeight="1" x14ac:dyDescent="0.15">
      <c r="A2" s="190" t="s">
        <v>160</v>
      </c>
      <c r="B2" s="190"/>
      <c r="C2" s="190"/>
      <c r="D2" s="190"/>
      <c r="E2" s="190"/>
      <c r="F2" s="190"/>
      <c r="G2" s="190"/>
      <c r="H2" s="190"/>
      <c r="I2" s="190"/>
      <c r="J2" s="190"/>
    </row>
    <row r="3" spans="1:164" ht="15" customHeight="1" x14ac:dyDescent="0.15">
      <c r="A3" s="190"/>
      <c r="B3" s="190"/>
      <c r="C3" s="190"/>
      <c r="D3" s="190"/>
      <c r="E3" s="190"/>
      <c r="F3" s="190"/>
      <c r="G3" s="190"/>
      <c r="H3" s="190"/>
      <c r="I3" s="190"/>
      <c r="J3" s="190"/>
    </row>
    <row r="4" spans="1:164" ht="15" customHeight="1" x14ac:dyDescent="0.25">
      <c r="A4" s="38"/>
      <c r="B4" s="38"/>
      <c r="C4" s="38"/>
      <c r="D4" s="38"/>
      <c r="E4" s="38"/>
      <c r="F4" s="38"/>
      <c r="G4" s="38"/>
      <c r="H4" s="38"/>
      <c r="I4" s="38"/>
      <c r="J4" s="38"/>
    </row>
    <row r="5" spans="1:164" ht="15" customHeight="1" x14ac:dyDescent="0.2">
      <c r="A5" s="191" t="s">
        <v>161</v>
      </c>
      <c r="B5" s="191"/>
      <c r="C5" s="191"/>
      <c r="D5" s="191"/>
      <c r="E5" s="191"/>
      <c r="F5" s="191"/>
      <c r="G5" s="191"/>
      <c r="H5" s="191"/>
      <c r="I5" s="191"/>
      <c r="J5" s="191"/>
    </row>
    <row r="6" spans="1:164" ht="17.25" customHeight="1" x14ac:dyDescent="0.25">
      <c r="A6" s="36"/>
      <c r="B6" s="191" t="s">
        <v>134</v>
      </c>
      <c r="C6" s="191"/>
      <c r="D6" s="191"/>
      <c r="E6" s="191"/>
      <c r="F6" s="191"/>
      <c r="G6" s="191"/>
      <c r="H6" s="191"/>
      <c r="I6" s="191"/>
      <c r="J6" s="191"/>
    </row>
    <row r="7" spans="1:164" ht="15" x14ac:dyDescent="0.25">
      <c r="A7" s="36"/>
      <c r="B7" s="30"/>
      <c r="C7" s="30"/>
      <c r="D7" s="30"/>
      <c r="E7" s="36"/>
      <c r="F7" s="36"/>
    </row>
    <row r="8" spans="1:164" ht="15" x14ac:dyDescent="0.25">
      <c r="A8" s="36"/>
      <c r="B8" s="191" t="s">
        <v>1</v>
      </c>
      <c r="C8" s="191"/>
      <c r="D8" s="191"/>
      <c r="E8" s="191"/>
      <c r="F8" s="191"/>
      <c r="G8" s="191"/>
      <c r="H8" s="191"/>
      <c r="I8" s="191"/>
      <c r="J8" s="191"/>
    </row>
    <row r="9" spans="1:164" ht="15" x14ac:dyDescent="0.25">
      <c r="A9" s="36"/>
      <c r="B9" s="30"/>
      <c r="C9" s="30"/>
      <c r="D9" s="30"/>
      <c r="E9" s="36"/>
      <c r="F9" s="36"/>
    </row>
    <row r="10" spans="1:164" ht="15" x14ac:dyDescent="0.25">
      <c r="A10" s="36"/>
      <c r="B10" s="30"/>
      <c r="C10" s="30"/>
      <c r="D10" s="30"/>
      <c r="E10" s="36"/>
      <c r="F10" s="36"/>
    </row>
    <row r="11" spans="1:164" ht="30.75" customHeight="1" x14ac:dyDescent="0.25">
      <c r="A11" s="36"/>
      <c r="B11" s="192" t="s">
        <v>2</v>
      </c>
      <c r="C11" s="192"/>
      <c r="D11" s="192"/>
      <c r="E11" s="192"/>
      <c r="F11" s="192"/>
      <c r="G11" s="192"/>
      <c r="H11" s="192"/>
      <c r="I11" s="192"/>
      <c r="J11" s="192"/>
    </row>
    <row r="12" spans="1:164" ht="21.75" customHeight="1" x14ac:dyDescent="0.25">
      <c r="A12" s="15" t="s">
        <v>135</v>
      </c>
      <c r="B12" s="15"/>
      <c r="C12" s="15"/>
      <c r="D12" s="15"/>
      <c r="E12" s="15"/>
      <c r="F12" s="15"/>
    </row>
    <row r="13" spans="1:164" ht="21.75" customHeight="1" x14ac:dyDescent="0.25">
      <c r="A13" s="15"/>
      <c r="B13" s="15"/>
      <c r="C13" s="15"/>
      <c r="D13" s="15"/>
      <c r="E13" s="15"/>
      <c r="F13" s="15"/>
    </row>
    <row r="14" spans="1:164" s="2" customFormat="1" ht="18" customHeight="1" x14ac:dyDescent="0.25">
      <c r="A14" s="193" t="s">
        <v>101</v>
      </c>
      <c r="B14" s="194"/>
      <c r="C14" s="194"/>
      <c r="D14" s="194"/>
      <c r="E14" s="194"/>
      <c r="F14" s="194"/>
      <c r="G14" s="194"/>
      <c r="H14" s="194"/>
      <c r="I14" s="194"/>
      <c r="J14" s="194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6"/>
      <c r="BX14" s="6"/>
      <c r="BY14" s="6"/>
      <c r="BZ14" s="6"/>
      <c r="CA14" s="6"/>
      <c r="CB14" s="6"/>
      <c r="CC14" s="6"/>
      <c r="CD14" s="6"/>
      <c r="CE14" s="6"/>
      <c r="CF14" s="6"/>
      <c r="CG14" s="6"/>
      <c r="CH14" s="6"/>
      <c r="CI14" s="6"/>
      <c r="CJ14" s="6"/>
      <c r="CK14" s="6"/>
      <c r="CL14" s="6"/>
      <c r="CM14" s="6"/>
      <c r="CN14" s="6"/>
      <c r="CO14" s="6"/>
      <c r="CP14" s="6"/>
      <c r="CQ14" s="6"/>
      <c r="CR14" s="6"/>
      <c r="CS14" s="6"/>
      <c r="CT14" s="6"/>
      <c r="CU14" s="6"/>
      <c r="CV14" s="6"/>
      <c r="CW14" s="6"/>
      <c r="CX14" s="6"/>
      <c r="CY14" s="6"/>
      <c r="CZ14" s="6"/>
      <c r="DA14" s="6"/>
      <c r="DB14" s="6"/>
      <c r="DC14" s="6"/>
      <c r="DD14" s="6"/>
      <c r="DE14" s="6"/>
      <c r="DF14" s="6"/>
      <c r="DG14" s="6"/>
      <c r="DH14" s="6"/>
      <c r="DI14" s="6"/>
      <c r="DJ14" s="6"/>
      <c r="DK14" s="6"/>
      <c r="DL14" s="6"/>
      <c r="DM14" s="6"/>
      <c r="DN14" s="6"/>
      <c r="DO14" s="6"/>
      <c r="DP14" s="6"/>
      <c r="DQ14" s="6"/>
      <c r="DR14" s="6"/>
      <c r="DS14" s="6"/>
      <c r="DT14" s="6"/>
      <c r="DU14" s="6"/>
      <c r="DV14" s="6"/>
      <c r="DW14" s="6"/>
      <c r="DX14" s="6"/>
      <c r="DY14" s="6"/>
      <c r="DZ14" s="6"/>
      <c r="EA14" s="6"/>
      <c r="EB14" s="6"/>
      <c r="EC14" s="6"/>
      <c r="ED14" s="6"/>
      <c r="EE14" s="6"/>
      <c r="EF14" s="6"/>
      <c r="EG14" s="6"/>
      <c r="EH14" s="6"/>
      <c r="EI14" s="6"/>
      <c r="EJ14" s="6"/>
      <c r="EK14" s="6"/>
      <c r="EL14" s="6"/>
      <c r="EM14" s="6"/>
      <c r="EN14" s="6"/>
      <c r="EO14" s="6"/>
      <c r="EP14" s="6"/>
      <c r="EQ14" s="6"/>
      <c r="ER14" s="6"/>
      <c r="ES14" s="6"/>
      <c r="ET14" s="6"/>
      <c r="EU14" s="6"/>
      <c r="EV14" s="6"/>
      <c r="EW14" s="6"/>
      <c r="EX14" s="6"/>
      <c r="EY14" s="6"/>
      <c r="EZ14" s="6"/>
      <c r="FA14" s="6"/>
      <c r="FB14" s="6"/>
      <c r="FC14" s="6"/>
      <c r="FD14" s="6"/>
      <c r="FE14" s="6"/>
      <c r="FF14" s="6"/>
      <c r="FG14" s="6"/>
      <c r="FH14" s="6"/>
    </row>
    <row r="15" spans="1:164" s="3" customFormat="1" ht="18" x14ac:dyDescent="0.25">
      <c r="A15" s="39"/>
      <c r="B15" s="40"/>
      <c r="C15" s="40"/>
      <c r="D15" s="40"/>
      <c r="E15" s="41"/>
      <c r="F15" s="42"/>
      <c r="G15" s="42"/>
      <c r="H15" s="42"/>
      <c r="I15" s="42"/>
      <c r="J15" s="43" t="s">
        <v>102</v>
      </c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6"/>
      <c r="BW15" s="6"/>
      <c r="BX15" s="6"/>
      <c r="BY15" s="6"/>
      <c r="BZ15" s="6"/>
      <c r="CA15" s="6"/>
      <c r="CB15" s="6"/>
      <c r="CC15" s="6"/>
      <c r="CD15" s="6"/>
      <c r="CE15" s="6"/>
      <c r="CF15" s="6"/>
      <c r="CG15" s="6"/>
      <c r="CH15" s="6"/>
      <c r="CI15" s="6"/>
      <c r="CJ15" s="6"/>
      <c r="CK15" s="6"/>
      <c r="CL15" s="6"/>
      <c r="CM15" s="6"/>
      <c r="CN15" s="6"/>
      <c r="CO15" s="6"/>
      <c r="CP15" s="6"/>
      <c r="CQ15" s="6"/>
      <c r="CR15" s="6"/>
      <c r="CS15" s="6"/>
      <c r="CT15" s="6"/>
      <c r="CU15" s="6"/>
      <c r="CV15" s="6"/>
      <c r="CW15" s="6"/>
      <c r="CX15" s="6"/>
      <c r="CY15" s="6"/>
      <c r="CZ15" s="6"/>
      <c r="DA15" s="6"/>
      <c r="DB15" s="6"/>
      <c r="DC15" s="6"/>
      <c r="DD15" s="6"/>
      <c r="DE15" s="6"/>
      <c r="DF15" s="6"/>
      <c r="DG15" s="6"/>
      <c r="DH15" s="6"/>
      <c r="DI15" s="6"/>
      <c r="DJ15" s="6"/>
      <c r="DK15" s="6"/>
      <c r="DL15" s="6"/>
      <c r="DM15" s="6"/>
      <c r="DN15" s="6"/>
      <c r="DO15" s="6"/>
      <c r="DP15" s="6"/>
      <c r="DQ15" s="6"/>
      <c r="DR15" s="6"/>
      <c r="DS15" s="6"/>
      <c r="DT15" s="6"/>
      <c r="DU15" s="6"/>
      <c r="DV15" s="6"/>
      <c r="DW15" s="6"/>
      <c r="DX15" s="6"/>
      <c r="DY15" s="6"/>
      <c r="DZ15" s="6"/>
      <c r="EA15" s="6"/>
      <c r="EB15" s="6"/>
      <c r="EC15" s="6"/>
      <c r="ED15" s="6"/>
      <c r="EE15" s="6"/>
      <c r="EF15" s="6"/>
      <c r="EG15" s="6"/>
      <c r="EH15" s="6"/>
      <c r="EI15" s="6"/>
      <c r="EJ15" s="6"/>
      <c r="EK15" s="6"/>
      <c r="EL15" s="6"/>
      <c r="EM15" s="6"/>
      <c r="EN15" s="6"/>
      <c r="EO15" s="6"/>
      <c r="EP15" s="6"/>
      <c r="EQ15" s="6"/>
      <c r="ER15" s="6"/>
      <c r="ES15" s="6"/>
      <c r="ET15" s="6"/>
      <c r="EU15" s="6"/>
      <c r="EV15" s="6"/>
      <c r="EW15" s="6"/>
      <c r="EX15" s="6"/>
      <c r="EY15" s="6"/>
      <c r="EZ15" s="6"/>
      <c r="FA15" s="6"/>
      <c r="FB15" s="6"/>
      <c r="FC15" s="6"/>
      <c r="FD15" s="6"/>
      <c r="FE15" s="6"/>
      <c r="FF15" s="6"/>
      <c r="FG15" s="6"/>
      <c r="FH15" s="6"/>
    </row>
    <row r="16" spans="1:164" s="4" customFormat="1" ht="25.5" x14ac:dyDescent="0.15">
      <c r="A16" s="181" t="s">
        <v>103</v>
      </c>
      <c r="B16" s="182"/>
      <c r="C16" s="182"/>
      <c r="D16" s="182"/>
      <c r="E16" s="183"/>
      <c r="F16" s="44" t="s">
        <v>136</v>
      </c>
      <c r="G16" s="44" t="s">
        <v>137</v>
      </c>
      <c r="H16" s="44" t="s">
        <v>138</v>
      </c>
      <c r="I16" s="44" t="s">
        <v>48</v>
      </c>
      <c r="J16" s="44" t="s">
        <v>139</v>
      </c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  <c r="BV16" s="6"/>
      <c r="BW16" s="6"/>
      <c r="BX16" s="6"/>
      <c r="BY16" s="6"/>
      <c r="BZ16" s="6"/>
      <c r="CA16" s="6"/>
      <c r="CB16" s="6"/>
      <c r="CC16" s="6"/>
      <c r="CD16" s="6"/>
      <c r="CE16" s="6"/>
      <c r="CF16" s="6"/>
      <c r="CG16" s="6"/>
      <c r="CH16" s="6"/>
      <c r="CI16" s="6"/>
      <c r="CJ16" s="6"/>
      <c r="CK16" s="6"/>
      <c r="CL16" s="6"/>
      <c r="CM16" s="6"/>
      <c r="CN16" s="6"/>
      <c r="CO16" s="6"/>
      <c r="CP16" s="6"/>
      <c r="CQ16" s="6"/>
      <c r="CR16" s="6"/>
      <c r="CS16" s="6"/>
      <c r="CT16" s="6"/>
      <c r="CU16" s="6"/>
      <c r="CV16" s="6"/>
      <c r="CW16" s="6"/>
      <c r="CX16" s="6"/>
      <c r="CY16" s="6"/>
      <c r="CZ16" s="6"/>
      <c r="DA16" s="6"/>
      <c r="DB16" s="6"/>
      <c r="DC16" s="6"/>
      <c r="DD16" s="6"/>
      <c r="DE16" s="6"/>
      <c r="DF16" s="6"/>
      <c r="DG16" s="6"/>
      <c r="DH16" s="6"/>
      <c r="DI16" s="6"/>
      <c r="DJ16" s="6"/>
      <c r="DK16" s="6"/>
      <c r="DL16" s="6"/>
      <c r="DM16" s="6"/>
      <c r="DN16" s="6"/>
      <c r="DO16" s="6"/>
      <c r="DP16" s="6"/>
      <c r="DQ16" s="6"/>
      <c r="DR16" s="6"/>
      <c r="DS16" s="6"/>
      <c r="DT16" s="6"/>
      <c r="DU16" s="6"/>
      <c r="DV16" s="6"/>
      <c r="DW16" s="6"/>
      <c r="DX16" s="6"/>
      <c r="DY16" s="6"/>
      <c r="DZ16" s="6"/>
      <c r="EA16" s="6"/>
      <c r="EB16" s="6"/>
      <c r="EC16" s="6"/>
      <c r="ED16" s="6"/>
      <c r="EE16" s="6"/>
      <c r="EF16" s="6"/>
      <c r="EG16" s="6"/>
      <c r="EH16" s="6"/>
      <c r="EI16" s="6"/>
      <c r="EJ16" s="6"/>
      <c r="EK16" s="6"/>
      <c r="EL16" s="6"/>
      <c r="EM16" s="6"/>
      <c r="EN16" s="6"/>
      <c r="EO16" s="6"/>
      <c r="EP16" s="6"/>
      <c r="EQ16" s="6"/>
      <c r="ER16" s="6"/>
      <c r="ES16" s="6"/>
      <c r="ET16" s="6"/>
      <c r="EU16" s="6"/>
      <c r="EV16" s="6"/>
      <c r="EW16" s="6"/>
      <c r="EX16" s="6"/>
      <c r="EY16" s="6"/>
      <c r="EZ16" s="6"/>
      <c r="FA16" s="6"/>
      <c r="FB16" s="6"/>
      <c r="FC16" s="6"/>
      <c r="FD16" s="6"/>
      <c r="FE16" s="6"/>
      <c r="FF16" s="6"/>
      <c r="FG16" s="6"/>
      <c r="FH16" s="6"/>
    </row>
    <row r="17" spans="1:164" s="4" customFormat="1" ht="12" x14ac:dyDescent="0.2">
      <c r="A17" s="184">
        <v>1</v>
      </c>
      <c r="B17" s="185"/>
      <c r="C17" s="185"/>
      <c r="D17" s="185"/>
      <c r="E17" s="186"/>
      <c r="F17" s="45">
        <v>2</v>
      </c>
      <c r="G17" s="45">
        <v>3</v>
      </c>
      <c r="H17" s="45">
        <v>4</v>
      </c>
      <c r="I17" s="45">
        <v>5</v>
      </c>
      <c r="J17" s="45">
        <v>6</v>
      </c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6"/>
      <c r="BW17" s="6"/>
      <c r="BX17" s="6"/>
      <c r="BY17" s="6"/>
      <c r="BZ17" s="6"/>
      <c r="CA17" s="6"/>
      <c r="CB17" s="6"/>
      <c r="CC17" s="6"/>
      <c r="CD17" s="6"/>
      <c r="CE17" s="6"/>
      <c r="CF17" s="6"/>
      <c r="CG17" s="6"/>
      <c r="CH17" s="6"/>
      <c r="CI17" s="6"/>
      <c r="CJ17" s="6"/>
      <c r="CK17" s="6"/>
      <c r="CL17" s="6"/>
      <c r="CM17" s="6"/>
      <c r="CN17" s="6"/>
      <c r="CO17" s="6"/>
      <c r="CP17" s="6"/>
      <c r="CQ17" s="6"/>
      <c r="CR17" s="6"/>
      <c r="CS17" s="6"/>
      <c r="CT17" s="6"/>
      <c r="CU17" s="6"/>
      <c r="CV17" s="6"/>
      <c r="CW17" s="6"/>
      <c r="CX17" s="6"/>
      <c r="CY17" s="6"/>
      <c r="CZ17" s="6"/>
      <c r="DA17" s="6"/>
      <c r="DB17" s="6"/>
      <c r="DC17" s="6"/>
      <c r="DD17" s="6"/>
      <c r="DE17" s="6"/>
      <c r="DF17" s="6"/>
      <c r="DG17" s="6"/>
      <c r="DH17" s="6"/>
      <c r="DI17" s="6"/>
      <c r="DJ17" s="6"/>
      <c r="DK17" s="6"/>
      <c r="DL17" s="6"/>
      <c r="DM17" s="6"/>
      <c r="DN17" s="6"/>
      <c r="DO17" s="6"/>
      <c r="DP17" s="6"/>
      <c r="DQ17" s="6"/>
      <c r="DR17" s="6"/>
      <c r="DS17" s="6"/>
      <c r="DT17" s="6"/>
      <c r="DU17" s="6"/>
      <c r="DV17" s="6"/>
      <c r="DW17" s="6"/>
      <c r="DX17" s="6"/>
      <c r="DY17" s="6"/>
      <c r="DZ17" s="6"/>
      <c r="EA17" s="6"/>
      <c r="EB17" s="6"/>
      <c r="EC17" s="6"/>
      <c r="ED17" s="6"/>
      <c r="EE17" s="6"/>
      <c r="EF17" s="6"/>
      <c r="EG17" s="6"/>
      <c r="EH17" s="6"/>
      <c r="EI17" s="6"/>
      <c r="EJ17" s="6"/>
      <c r="EK17" s="6"/>
      <c r="EL17" s="6"/>
      <c r="EM17" s="6"/>
      <c r="EN17" s="6"/>
      <c r="EO17" s="6"/>
      <c r="EP17" s="6"/>
      <c r="EQ17" s="6"/>
      <c r="ER17" s="6"/>
      <c r="ES17" s="6"/>
      <c r="ET17" s="6"/>
      <c r="EU17" s="6"/>
      <c r="EV17" s="6"/>
      <c r="EW17" s="6"/>
      <c r="EX17" s="6"/>
      <c r="EY17" s="6"/>
      <c r="EZ17" s="6"/>
      <c r="FA17" s="6"/>
      <c r="FB17" s="6"/>
      <c r="FC17" s="6"/>
      <c r="FD17" s="6"/>
      <c r="FE17" s="6"/>
      <c r="FF17" s="6"/>
      <c r="FG17" s="6"/>
      <c r="FH17" s="6"/>
    </row>
    <row r="18" spans="1:164" s="4" customFormat="1" ht="12.75" customHeight="1" x14ac:dyDescent="0.2">
      <c r="A18" s="187" t="s">
        <v>104</v>
      </c>
      <c r="B18" s="179"/>
      <c r="C18" s="179"/>
      <c r="D18" s="179"/>
      <c r="E18" s="199"/>
      <c r="F18" s="108">
        <f>F19+F20</f>
        <v>861322.70000000007</v>
      </c>
      <c r="G18" s="108">
        <f t="shared" ref="G18" si="0">G19+G20</f>
        <v>1006569</v>
      </c>
      <c r="H18" s="109">
        <v>998844</v>
      </c>
      <c r="I18" s="108">
        <f>H18</f>
        <v>998844</v>
      </c>
      <c r="J18" s="108">
        <f>I18</f>
        <v>998844</v>
      </c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6"/>
      <c r="BW18" s="6"/>
      <c r="BX18" s="6"/>
      <c r="BY18" s="6"/>
      <c r="BZ18" s="6"/>
      <c r="CA18" s="6"/>
      <c r="CB18" s="6"/>
      <c r="CC18" s="6"/>
      <c r="CD18" s="6"/>
      <c r="CE18" s="6"/>
      <c r="CF18" s="6"/>
      <c r="CG18" s="6"/>
      <c r="CH18" s="6"/>
      <c r="CI18" s="6"/>
      <c r="CJ18" s="6"/>
      <c r="CK18" s="6"/>
      <c r="CL18" s="6"/>
      <c r="CM18" s="6"/>
      <c r="CN18" s="6"/>
      <c r="CO18" s="6"/>
      <c r="CP18" s="6"/>
      <c r="CQ18" s="6"/>
      <c r="CR18" s="6"/>
      <c r="CS18" s="6"/>
      <c r="CT18" s="6"/>
      <c r="CU18" s="6"/>
      <c r="CV18" s="6"/>
      <c r="CW18" s="6"/>
      <c r="CX18" s="6"/>
      <c r="CY18" s="6"/>
      <c r="CZ18" s="6"/>
      <c r="DA18" s="6"/>
      <c r="DB18" s="6"/>
      <c r="DC18" s="6"/>
      <c r="DD18" s="6"/>
      <c r="DE18" s="6"/>
      <c r="DF18" s="6"/>
      <c r="DG18" s="6"/>
      <c r="DH18" s="6"/>
      <c r="DI18" s="6"/>
      <c r="DJ18" s="6"/>
      <c r="DK18" s="6"/>
      <c r="DL18" s="6"/>
      <c r="DM18" s="6"/>
      <c r="DN18" s="6"/>
      <c r="DO18" s="6"/>
      <c r="DP18" s="6"/>
      <c r="DQ18" s="6"/>
      <c r="DR18" s="6"/>
      <c r="DS18" s="6"/>
      <c r="DT18" s="6"/>
      <c r="DU18" s="6"/>
      <c r="DV18" s="6"/>
      <c r="DW18" s="6"/>
      <c r="DX18" s="6"/>
      <c r="DY18" s="6"/>
      <c r="DZ18" s="6"/>
      <c r="EA18" s="6"/>
      <c r="EB18" s="6"/>
      <c r="EC18" s="6"/>
      <c r="ED18" s="6"/>
      <c r="EE18" s="6"/>
      <c r="EF18" s="6"/>
      <c r="EG18" s="6"/>
      <c r="EH18" s="6"/>
      <c r="EI18" s="6"/>
      <c r="EJ18" s="6"/>
      <c r="EK18" s="6"/>
      <c r="EL18" s="6"/>
      <c r="EM18" s="6"/>
      <c r="EN18" s="6"/>
      <c r="EO18" s="6"/>
      <c r="EP18" s="6"/>
      <c r="EQ18" s="6"/>
      <c r="ER18" s="6"/>
      <c r="ES18" s="6"/>
      <c r="ET18" s="6"/>
      <c r="EU18" s="6"/>
      <c r="EV18" s="6"/>
      <c r="EW18" s="6"/>
      <c r="EX18" s="6"/>
      <c r="EY18" s="6"/>
      <c r="EZ18" s="6"/>
      <c r="FA18" s="6"/>
      <c r="FB18" s="6"/>
      <c r="FC18" s="6"/>
      <c r="FD18" s="6"/>
      <c r="FE18" s="6"/>
      <c r="FF18" s="6"/>
      <c r="FG18" s="6"/>
      <c r="FH18" s="6"/>
    </row>
    <row r="19" spans="1:164" s="4" customFormat="1" ht="12.75" customHeight="1" x14ac:dyDescent="0.2">
      <c r="A19" s="200" t="s">
        <v>105</v>
      </c>
      <c r="B19" s="198"/>
      <c r="C19" s="198"/>
      <c r="D19" s="198"/>
      <c r="E19" s="196"/>
      <c r="F19" s="109">
        <v>860675.31</v>
      </c>
      <c r="G19" s="109">
        <v>1006569</v>
      </c>
      <c r="H19" s="110">
        <v>0</v>
      </c>
      <c r="I19" s="172">
        <f t="shared" ref="I19:J23" si="1">H19</f>
        <v>0</v>
      </c>
      <c r="J19" s="172">
        <f t="shared" si="1"/>
        <v>0</v>
      </c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6"/>
      <c r="BW19" s="6"/>
      <c r="BX19" s="6"/>
      <c r="BY19" s="6"/>
      <c r="BZ19" s="6"/>
      <c r="CA19" s="6"/>
      <c r="CB19" s="6"/>
      <c r="CC19" s="6"/>
      <c r="CD19" s="6"/>
      <c r="CE19" s="6"/>
      <c r="CF19" s="6"/>
      <c r="CG19" s="6"/>
      <c r="CH19" s="6"/>
      <c r="CI19" s="6"/>
      <c r="CJ19" s="6"/>
      <c r="CK19" s="6"/>
      <c r="CL19" s="6"/>
      <c r="CM19" s="6"/>
      <c r="CN19" s="6"/>
      <c r="CO19" s="6"/>
      <c r="CP19" s="6"/>
      <c r="CQ19" s="6"/>
      <c r="CR19" s="6"/>
      <c r="CS19" s="6"/>
      <c r="CT19" s="6"/>
      <c r="CU19" s="6"/>
      <c r="CV19" s="6"/>
      <c r="CW19" s="6"/>
      <c r="CX19" s="6"/>
      <c r="CY19" s="6"/>
      <c r="CZ19" s="6"/>
      <c r="DA19" s="6"/>
      <c r="DB19" s="6"/>
      <c r="DC19" s="6"/>
      <c r="DD19" s="6"/>
      <c r="DE19" s="6"/>
      <c r="DF19" s="6"/>
      <c r="DG19" s="6"/>
      <c r="DH19" s="6"/>
      <c r="DI19" s="6"/>
      <c r="DJ19" s="6"/>
      <c r="DK19" s="6"/>
      <c r="DL19" s="6"/>
      <c r="DM19" s="6"/>
      <c r="DN19" s="6"/>
      <c r="DO19" s="6"/>
      <c r="DP19" s="6"/>
      <c r="DQ19" s="6"/>
      <c r="DR19" s="6"/>
      <c r="DS19" s="6"/>
      <c r="DT19" s="6"/>
      <c r="DU19" s="6"/>
      <c r="DV19" s="6"/>
      <c r="DW19" s="6"/>
      <c r="DX19" s="6"/>
      <c r="DY19" s="6"/>
      <c r="DZ19" s="6"/>
      <c r="EA19" s="6"/>
      <c r="EB19" s="6"/>
      <c r="EC19" s="6"/>
      <c r="ED19" s="6"/>
      <c r="EE19" s="6"/>
      <c r="EF19" s="6"/>
      <c r="EG19" s="6"/>
      <c r="EH19" s="6"/>
      <c r="EI19" s="6"/>
      <c r="EJ19" s="6"/>
      <c r="EK19" s="6"/>
      <c r="EL19" s="6"/>
      <c r="EM19" s="6"/>
      <c r="EN19" s="6"/>
      <c r="EO19" s="6"/>
      <c r="EP19" s="6"/>
      <c r="EQ19" s="6"/>
      <c r="ER19" s="6"/>
      <c r="ES19" s="6"/>
      <c r="ET19" s="6"/>
      <c r="EU19" s="6"/>
      <c r="EV19" s="6"/>
      <c r="EW19" s="6"/>
      <c r="EX19" s="6"/>
      <c r="EY19" s="6"/>
      <c r="EZ19" s="6"/>
      <c r="FA19" s="6"/>
      <c r="FB19" s="6"/>
      <c r="FC19" s="6"/>
      <c r="FD19" s="6"/>
      <c r="FE19" s="6"/>
      <c r="FF19" s="6"/>
      <c r="FG19" s="6"/>
      <c r="FH19" s="6"/>
    </row>
    <row r="20" spans="1:164" s="5" customFormat="1" ht="12.75" x14ac:dyDescent="0.2">
      <c r="A20" s="195" t="s">
        <v>106</v>
      </c>
      <c r="B20" s="196"/>
      <c r="C20" s="196"/>
      <c r="D20" s="196"/>
      <c r="E20" s="196"/>
      <c r="F20" s="110">
        <v>647.39</v>
      </c>
      <c r="G20" s="110">
        <v>0</v>
      </c>
      <c r="H20" s="47">
        <v>0</v>
      </c>
      <c r="I20" s="172">
        <f t="shared" si="1"/>
        <v>0</v>
      </c>
      <c r="J20" s="172">
        <f t="shared" si="1"/>
        <v>0</v>
      </c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6"/>
      <c r="BW20" s="6"/>
      <c r="BX20" s="6"/>
      <c r="BY20" s="6"/>
      <c r="BZ20" s="6"/>
      <c r="CA20" s="6"/>
      <c r="CB20" s="6"/>
      <c r="CC20" s="6"/>
      <c r="CD20" s="6"/>
      <c r="CE20" s="6"/>
      <c r="CF20" s="6"/>
      <c r="CG20" s="6"/>
      <c r="CH20" s="6"/>
      <c r="CI20" s="6"/>
      <c r="CJ20" s="6"/>
      <c r="CK20" s="6"/>
      <c r="CL20" s="6"/>
      <c r="CM20" s="6"/>
      <c r="CN20" s="6"/>
      <c r="CO20" s="6"/>
      <c r="CP20" s="6"/>
      <c r="CQ20" s="6"/>
      <c r="CR20" s="6"/>
      <c r="CS20" s="6"/>
      <c r="CT20" s="6"/>
      <c r="CU20" s="6"/>
      <c r="CV20" s="6"/>
      <c r="CW20" s="6"/>
      <c r="CX20" s="6"/>
      <c r="CY20" s="6"/>
      <c r="CZ20" s="6"/>
      <c r="DA20" s="6"/>
      <c r="DB20" s="6"/>
      <c r="DC20" s="6"/>
      <c r="DD20" s="6"/>
      <c r="DE20" s="6"/>
      <c r="DF20" s="6"/>
      <c r="DG20" s="6"/>
      <c r="DH20" s="6"/>
      <c r="DI20" s="6"/>
      <c r="DJ20" s="6"/>
      <c r="DK20" s="6"/>
      <c r="DL20" s="6"/>
      <c r="DM20" s="6"/>
      <c r="DN20" s="6"/>
      <c r="DO20" s="6"/>
      <c r="DP20" s="6"/>
      <c r="DQ20" s="6"/>
      <c r="DR20" s="6"/>
      <c r="DS20" s="6"/>
      <c r="DT20" s="6"/>
      <c r="DU20" s="6"/>
      <c r="DV20" s="6"/>
      <c r="DW20" s="6"/>
      <c r="DX20" s="6"/>
      <c r="DY20" s="6"/>
      <c r="DZ20" s="6"/>
      <c r="EA20" s="6"/>
      <c r="EB20" s="6"/>
      <c r="EC20" s="6"/>
      <c r="ED20" s="6"/>
      <c r="EE20" s="6"/>
      <c r="EF20" s="6"/>
      <c r="EG20" s="6"/>
      <c r="EH20" s="6"/>
      <c r="EI20" s="6"/>
      <c r="EJ20" s="6"/>
      <c r="EK20" s="6"/>
      <c r="EL20" s="6"/>
      <c r="EM20" s="6"/>
      <c r="EN20" s="6"/>
      <c r="EO20" s="6"/>
      <c r="EP20" s="6"/>
      <c r="EQ20" s="6"/>
      <c r="ER20" s="6"/>
      <c r="ES20" s="6"/>
      <c r="ET20" s="6"/>
      <c r="EU20" s="6"/>
      <c r="EV20" s="6"/>
      <c r="EW20" s="6"/>
      <c r="EX20" s="6"/>
      <c r="EY20" s="6"/>
      <c r="EZ20" s="6"/>
      <c r="FA20" s="6"/>
      <c r="FB20" s="6"/>
      <c r="FC20" s="6"/>
      <c r="FD20" s="6"/>
      <c r="FE20" s="6"/>
      <c r="FF20" s="6"/>
      <c r="FG20" s="6"/>
      <c r="FH20" s="6"/>
    </row>
    <row r="21" spans="1:164" s="3" customFormat="1" ht="12.75" x14ac:dyDescent="0.2">
      <c r="A21" s="48" t="s">
        <v>107</v>
      </c>
      <c r="B21" s="49"/>
      <c r="C21" s="49"/>
      <c r="D21" s="49"/>
      <c r="E21" s="49"/>
      <c r="F21" s="108">
        <f>F22+F23</f>
        <v>862987.61</v>
      </c>
      <c r="G21" s="108">
        <f t="shared" ref="G21:H21" si="2">G22+G23</f>
        <v>1019301</v>
      </c>
      <c r="H21" s="108">
        <f t="shared" si="2"/>
        <v>998844</v>
      </c>
      <c r="I21" s="108">
        <f t="shared" si="1"/>
        <v>998844</v>
      </c>
      <c r="J21" s="108">
        <f t="shared" si="1"/>
        <v>998844</v>
      </c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  <c r="BV21" s="6"/>
      <c r="BW21" s="6"/>
      <c r="BX21" s="6"/>
      <c r="BY21" s="6"/>
      <c r="BZ21" s="6"/>
      <c r="CA21" s="6"/>
      <c r="CB21" s="6"/>
      <c r="CC21" s="6"/>
      <c r="CD21" s="6"/>
      <c r="CE21" s="6"/>
      <c r="CF21" s="6"/>
      <c r="CG21" s="6"/>
      <c r="CH21" s="6"/>
      <c r="CI21" s="6"/>
      <c r="CJ21" s="6"/>
      <c r="CK21" s="6"/>
      <c r="CL21" s="6"/>
      <c r="CM21" s="6"/>
      <c r="CN21" s="6"/>
      <c r="CO21" s="6"/>
      <c r="CP21" s="6"/>
      <c r="CQ21" s="6"/>
      <c r="CR21" s="6"/>
      <c r="CS21" s="6"/>
      <c r="CT21" s="6"/>
      <c r="CU21" s="6"/>
      <c r="CV21" s="6"/>
      <c r="CW21" s="6"/>
      <c r="CX21" s="6"/>
      <c r="CY21" s="6"/>
      <c r="CZ21" s="6"/>
      <c r="DA21" s="6"/>
      <c r="DB21" s="6"/>
      <c r="DC21" s="6"/>
      <c r="DD21" s="6"/>
      <c r="DE21" s="6"/>
      <c r="DF21" s="6"/>
      <c r="DG21" s="6"/>
      <c r="DH21" s="6"/>
      <c r="DI21" s="6"/>
      <c r="DJ21" s="6"/>
      <c r="DK21" s="6"/>
      <c r="DL21" s="6"/>
      <c r="DM21" s="6"/>
      <c r="DN21" s="6"/>
      <c r="DO21" s="6"/>
      <c r="DP21" s="6"/>
      <c r="DQ21" s="6"/>
      <c r="DR21" s="6"/>
      <c r="DS21" s="6"/>
      <c r="DT21" s="6"/>
      <c r="DU21" s="6"/>
      <c r="DV21" s="6"/>
      <c r="DW21" s="6"/>
      <c r="DX21" s="6"/>
      <c r="DY21" s="6"/>
      <c r="DZ21" s="6"/>
      <c r="EA21" s="6"/>
      <c r="EB21" s="6"/>
      <c r="EC21" s="6"/>
      <c r="ED21" s="6"/>
      <c r="EE21" s="6"/>
      <c r="EF21" s="6"/>
      <c r="EG21" s="6"/>
      <c r="EH21" s="6"/>
      <c r="EI21" s="6"/>
      <c r="EJ21" s="6"/>
      <c r="EK21" s="6"/>
      <c r="EL21" s="6"/>
      <c r="EM21" s="6"/>
      <c r="EN21" s="6"/>
      <c r="EO21" s="6"/>
      <c r="EP21" s="6"/>
      <c r="EQ21" s="6"/>
      <c r="ER21" s="6"/>
      <c r="ES21" s="6"/>
      <c r="ET21" s="6"/>
      <c r="EU21" s="6"/>
      <c r="EV21" s="6"/>
      <c r="EW21" s="6"/>
      <c r="EX21" s="6"/>
      <c r="EY21" s="6"/>
      <c r="EZ21" s="6"/>
      <c r="FA21" s="6"/>
      <c r="FB21" s="6"/>
      <c r="FC21" s="6"/>
      <c r="FD21" s="6"/>
      <c r="FE21" s="6"/>
      <c r="FF21" s="6"/>
      <c r="FG21" s="6"/>
      <c r="FH21" s="6"/>
    </row>
    <row r="22" spans="1:164" s="4" customFormat="1" ht="15.75" customHeight="1" x14ac:dyDescent="0.2">
      <c r="A22" s="197" t="s">
        <v>108</v>
      </c>
      <c r="B22" s="198"/>
      <c r="C22" s="198"/>
      <c r="D22" s="198"/>
      <c r="E22" s="198"/>
      <c r="F22" s="109">
        <v>852879.64</v>
      </c>
      <c r="G22" s="109">
        <v>999499</v>
      </c>
      <c r="H22" s="109">
        <v>991794</v>
      </c>
      <c r="I22" s="172">
        <f t="shared" si="1"/>
        <v>991794</v>
      </c>
      <c r="J22" s="172">
        <f t="shared" si="1"/>
        <v>991794</v>
      </c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  <c r="BV22" s="6"/>
      <c r="BW22" s="6"/>
      <c r="BX22" s="6"/>
      <c r="BY22" s="6"/>
      <c r="BZ22" s="6"/>
      <c r="CA22" s="6"/>
      <c r="CB22" s="6"/>
      <c r="CC22" s="6"/>
      <c r="CD22" s="6"/>
      <c r="CE22" s="6"/>
      <c r="CF22" s="6"/>
      <c r="CG22" s="6"/>
      <c r="CH22" s="6"/>
      <c r="CI22" s="6"/>
      <c r="CJ22" s="6"/>
      <c r="CK22" s="6"/>
      <c r="CL22" s="6"/>
      <c r="CM22" s="6"/>
      <c r="CN22" s="6"/>
      <c r="CO22" s="6"/>
      <c r="CP22" s="6"/>
      <c r="CQ22" s="6"/>
      <c r="CR22" s="6"/>
      <c r="CS22" s="6"/>
      <c r="CT22" s="6"/>
      <c r="CU22" s="6"/>
      <c r="CV22" s="6"/>
      <c r="CW22" s="6"/>
      <c r="CX22" s="6"/>
      <c r="CY22" s="6"/>
      <c r="CZ22" s="6"/>
      <c r="DA22" s="6"/>
      <c r="DB22" s="6"/>
      <c r="DC22" s="6"/>
      <c r="DD22" s="6"/>
      <c r="DE22" s="6"/>
      <c r="DF22" s="6"/>
      <c r="DG22" s="6"/>
      <c r="DH22" s="6"/>
      <c r="DI22" s="6"/>
      <c r="DJ22" s="6"/>
      <c r="DK22" s="6"/>
      <c r="DL22" s="6"/>
      <c r="DM22" s="6"/>
      <c r="DN22" s="6"/>
      <c r="DO22" s="6"/>
      <c r="DP22" s="6"/>
      <c r="DQ22" s="6"/>
      <c r="DR22" s="6"/>
      <c r="DS22" s="6"/>
      <c r="DT22" s="6"/>
      <c r="DU22" s="6"/>
      <c r="DV22" s="6"/>
      <c r="DW22" s="6"/>
      <c r="DX22" s="6"/>
      <c r="DY22" s="6"/>
      <c r="DZ22" s="6"/>
      <c r="EA22" s="6"/>
      <c r="EB22" s="6"/>
      <c r="EC22" s="6"/>
      <c r="ED22" s="6"/>
      <c r="EE22" s="6"/>
      <c r="EF22" s="6"/>
      <c r="EG22" s="6"/>
      <c r="EH22" s="6"/>
      <c r="EI22" s="6"/>
      <c r="EJ22" s="6"/>
      <c r="EK22" s="6"/>
      <c r="EL22" s="6"/>
      <c r="EM22" s="6"/>
      <c r="EN22" s="6"/>
      <c r="EO22" s="6"/>
      <c r="EP22" s="6"/>
      <c r="EQ22" s="6"/>
      <c r="ER22" s="6"/>
      <c r="ES22" s="6"/>
      <c r="ET22" s="6"/>
      <c r="EU22" s="6"/>
      <c r="EV22" s="6"/>
      <c r="EW22" s="6"/>
      <c r="EX22" s="6"/>
      <c r="EY22" s="6"/>
      <c r="EZ22" s="6"/>
      <c r="FA22" s="6"/>
      <c r="FB22" s="6"/>
      <c r="FC22" s="6"/>
      <c r="FD22" s="6"/>
      <c r="FE22" s="6"/>
      <c r="FF22" s="6"/>
      <c r="FG22" s="6"/>
      <c r="FH22" s="6"/>
    </row>
    <row r="23" spans="1:164" s="4" customFormat="1" ht="12.75" x14ac:dyDescent="0.2">
      <c r="A23" s="195" t="s">
        <v>109</v>
      </c>
      <c r="B23" s="196"/>
      <c r="C23" s="196"/>
      <c r="D23" s="196"/>
      <c r="E23" s="196"/>
      <c r="F23" s="109">
        <v>10107.969999999999</v>
      </c>
      <c r="G23" s="109">
        <v>19802</v>
      </c>
      <c r="H23" s="109">
        <v>7050</v>
      </c>
      <c r="I23" s="172">
        <f t="shared" si="1"/>
        <v>7050</v>
      </c>
      <c r="J23" s="172">
        <f t="shared" si="1"/>
        <v>7050</v>
      </c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  <c r="BV23" s="6"/>
      <c r="BW23" s="6"/>
      <c r="BX23" s="6"/>
      <c r="BY23" s="6"/>
      <c r="BZ23" s="6"/>
      <c r="CA23" s="6"/>
      <c r="CB23" s="6"/>
      <c r="CC23" s="6"/>
      <c r="CD23" s="6"/>
      <c r="CE23" s="6"/>
      <c r="CF23" s="6"/>
      <c r="CG23" s="6"/>
      <c r="CH23" s="6"/>
      <c r="CI23" s="6"/>
      <c r="CJ23" s="6"/>
      <c r="CK23" s="6"/>
      <c r="CL23" s="6"/>
      <c r="CM23" s="6"/>
      <c r="CN23" s="6"/>
      <c r="CO23" s="6"/>
      <c r="CP23" s="6"/>
      <c r="CQ23" s="6"/>
      <c r="CR23" s="6"/>
      <c r="CS23" s="6"/>
      <c r="CT23" s="6"/>
      <c r="CU23" s="6"/>
      <c r="CV23" s="6"/>
      <c r="CW23" s="6"/>
      <c r="CX23" s="6"/>
      <c r="CY23" s="6"/>
      <c r="CZ23" s="6"/>
      <c r="DA23" s="6"/>
      <c r="DB23" s="6"/>
      <c r="DC23" s="6"/>
      <c r="DD23" s="6"/>
      <c r="DE23" s="6"/>
      <c r="DF23" s="6"/>
      <c r="DG23" s="6"/>
      <c r="DH23" s="6"/>
      <c r="DI23" s="6"/>
      <c r="DJ23" s="6"/>
      <c r="DK23" s="6"/>
      <c r="DL23" s="6"/>
      <c r="DM23" s="6"/>
      <c r="DN23" s="6"/>
      <c r="DO23" s="6"/>
      <c r="DP23" s="6"/>
      <c r="DQ23" s="6"/>
      <c r="DR23" s="6"/>
      <c r="DS23" s="6"/>
      <c r="DT23" s="6"/>
      <c r="DU23" s="6"/>
      <c r="DV23" s="6"/>
      <c r="DW23" s="6"/>
      <c r="DX23" s="6"/>
      <c r="DY23" s="6"/>
      <c r="DZ23" s="6"/>
      <c r="EA23" s="6"/>
      <c r="EB23" s="6"/>
      <c r="EC23" s="6"/>
      <c r="ED23" s="6"/>
      <c r="EE23" s="6"/>
      <c r="EF23" s="6"/>
      <c r="EG23" s="6"/>
      <c r="EH23" s="6"/>
      <c r="EI23" s="6"/>
      <c r="EJ23" s="6"/>
      <c r="EK23" s="6"/>
      <c r="EL23" s="6"/>
      <c r="EM23" s="6"/>
      <c r="EN23" s="6"/>
      <c r="EO23" s="6"/>
      <c r="EP23" s="6"/>
      <c r="EQ23" s="6"/>
      <c r="ER23" s="6"/>
      <c r="ES23" s="6"/>
      <c r="ET23" s="6"/>
      <c r="EU23" s="6"/>
      <c r="EV23" s="6"/>
      <c r="EW23" s="6"/>
      <c r="EX23" s="6"/>
      <c r="EY23" s="6"/>
      <c r="EZ23" s="6"/>
      <c r="FA23" s="6"/>
      <c r="FB23" s="6"/>
      <c r="FC23" s="6"/>
      <c r="FD23" s="6"/>
      <c r="FE23" s="6"/>
      <c r="FF23" s="6"/>
      <c r="FG23" s="6"/>
      <c r="FH23" s="6"/>
    </row>
    <row r="24" spans="1:164" s="5" customFormat="1" ht="12.75" customHeight="1" x14ac:dyDescent="0.2">
      <c r="A24" s="178" t="s">
        <v>110</v>
      </c>
      <c r="B24" s="179"/>
      <c r="C24" s="179"/>
      <c r="D24" s="179"/>
      <c r="E24" s="179"/>
      <c r="F24" s="46">
        <f>F18-F21</f>
        <v>-1664.9099999999162</v>
      </c>
      <c r="G24" s="46">
        <f t="shared" ref="G24:J24" si="3">G18-G21</f>
        <v>-12732</v>
      </c>
      <c r="H24" s="46">
        <f t="shared" si="3"/>
        <v>0</v>
      </c>
      <c r="I24" s="46">
        <f t="shared" si="3"/>
        <v>0</v>
      </c>
      <c r="J24" s="46">
        <f t="shared" si="3"/>
        <v>0</v>
      </c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  <c r="BS24" s="6"/>
      <c r="BT24" s="6"/>
      <c r="BU24" s="6"/>
      <c r="BV24" s="6"/>
      <c r="BW24" s="6"/>
      <c r="BX24" s="6"/>
      <c r="BY24" s="6"/>
      <c r="BZ24" s="6"/>
      <c r="CA24" s="6"/>
      <c r="CB24" s="6"/>
      <c r="CC24" s="6"/>
      <c r="CD24" s="6"/>
      <c r="CE24" s="6"/>
      <c r="CF24" s="6"/>
      <c r="CG24" s="6"/>
      <c r="CH24" s="6"/>
      <c r="CI24" s="6"/>
      <c r="CJ24" s="6"/>
      <c r="CK24" s="6"/>
      <c r="CL24" s="6"/>
      <c r="CM24" s="6"/>
      <c r="CN24" s="6"/>
      <c r="CO24" s="6"/>
      <c r="CP24" s="6"/>
      <c r="CQ24" s="6"/>
      <c r="CR24" s="6"/>
      <c r="CS24" s="6"/>
      <c r="CT24" s="6"/>
      <c r="CU24" s="6"/>
      <c r="CV24" s="6"/>
      <c r="CW24" s="6"/>
      <c r="CX24" s="6"/>
      <c r="CY24" s="6"/>
      <c r="CZ24" s="6"/>
      <c r="DA24" s="6"/>
      <c r="DB24" s="6"/>
      <c r="DC24" s="6"/>
      <c r="DD24" s="6"/>
      <c r="DE24" s="6"/>
      <c r="DF24" s="6"/>
      <c r="DG24" s="6"/>
      <c r="DH24" s="6"/>
      <c r="DI24" s="6"/>
      <c r="DJ24" s="6"/>
      <c r="DK24" s="6"/>
      <c r="DL24" s="6"/>
      <c r="DM24" s="6"/>
      <c r="DN24" s="6"/>
      <c r="DO24" s="6"/>
      <c r="DP24" s="6"/>
      <c r="DQ24" s="6"/>
      <c r="DR24" s="6"/>
      <c r="DS24" s="6"/>
      <c r="DT24" s="6"/>
      <c r="DU24" s="6"/>
      <c r="DV24" s="6"/>
      <c r="DW24" s="6"/>
      <c r="DX24" s="6"/>
      <c r="DY24" s="6"/>
      <c r="DZ24" s="6"/>
      <c r="EA24" s="6"/>
      <c r="EB24" s="6"/>
      <c r="EC24" s="6"/>
      <c r="ED24" s="6"/>
      <c r="EE24" s="6"/>
      <c r="EF24" s="6"/>
      <c r="EG24" s="6"/>
      <c r="EH24" s="6"/>
      <c r="EI24" s="6"/>
      <c r="EJ24" s="6"/>
      <c r="EK24" s="6"/>
      <c r="EL24" s="6"/>
      <c r="EM24" s="6"/>
      <c r="EN24" s="6"/>
      <c r="EO24" s="6"/>
      <c r="EP24" s="6"/>
      <c r="EQ24" s="6"/>
      <c r="ER24" s="6"/>
      <c r="ES24" s="6"/>
      <c r="ET24" s="6"/>
      <c r="EU24" s="6"/>
      <c r="EV24" s="6"/>
      <c r="EW24" s="6"/>
      <c r="EX24" s="6"/>
      <c r="EY24" s="6"/>
      <c r="EZ24" s="6"/>
      <c r="FA24" s="6"/>
      <c r="FB24" s="6"/>
      <c r="FC24" s="6"/>
      <c r="FD24" s="6"/>
      <c r="FE24" s="6"/>
      <c r="FF24" s="6"/>
      <c r="FG24" s="6"/>
      <c r="FH24" s="6"/>
    </row>
    <row r="25" spans="1:164" s="3" customFormat="1" ht="18" x14ac:dyDescent="0.2">
      <c r="A25" s="50"/>
      <c r="B25" s="51"/>
      <c r="C25" s="51"/>
      <c r="D25" s="51"/>
      <c r="E25" s="51"/>
      <c r="F25" s="51"/>
      <c r="G25" s="51"/>
      <c r="H25" s="52"/>
      <c r="I25" s="52"/>
      <c r="J25" s="52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6"/>
      <c r="BS25" s="6"/>
      <c r="BT25" s="6"/>
      <c r="BU25" s="6"/>
      <c r="BV25" s="6"/>
      <c r="BW25" s="6"/>
      <c r="BX25" s="6"/>
      <c r="BY25" s="6"/>
      <c r="BZ25" s="6"/>
      <c r="CA25" s="6"/>
      <c r="CB25" s="6"/>
      <c r="CC25" s="6"/>
      <c r="CD25" s="6"/>
      <c r="CE25" s="6"/>
      <c r="CF25" s="6"/>
      <c r="CG25" s="6"/>
      <c r="CH25" s="6"/>
      <c r="CI25" s="6"/>
      <c r="CJ25" s="6"/>
      <c r="CK25" s="6"/>
      <c r="CL25" s="6"/>
      <c r="CM25" s="6"/>
      <c r="CN25" s="6"/>
      <c r="CO25" s="6"/>
      <c r="CP25" s="6"/>
      <c r="CQ25" s="6"/>
      <c r="CR25" s="6"/>
      <c r="CS25" s="6"/>
      <c r="CT25" s="6"/>
      <c r="CU25" s="6"/>
      <c r="CV25" s="6"/>
      <c r="CW25" s="6"/>
      <c r="CX25" s="6"/>
      <c r="CY25" s="6"/>
      <c r="CZ25" s="6"/>
      <c r="DA25" s="6"/>
      <c r="DB25" s="6"/>
      <c r="DC25" s="6"/>
      <c r="DD25" s="6"/>
      <c r="DE25" s="6"/>
      <c r="DF25" s="6"/>
      <c r="DG25" s="6"/>
      <c r="DH25" s="6"/>
      <c r="DI25" s="6"/>
      <c r="DJ25" s="6"/>
      <c r="DK25" s="6"/>
      <c r="DL25" s="6"/>
      <c r="DM25" s="6"/>
      <c r="DN25" s="6"/>
      <c r="DO25" s="6"/>
      <c r="DP25" s="6"/>
      <c r="DQ25" s="6"/>
      <c r="DR25" s="6"/>
      <c r="DS25" s="6"/>
      <c r="DT25" s="6"/>
      <c r="DU25" s="6"/>
      <c r="DV25" s="6"/>
      <c r="DW25" s="6"/>
      <c r="DX25" s="6"/>
      <c r="DY25" s="6"/>
      <c r="DZ25" s="6"/>
      <c r="EA25" s="6"/>
      <c r="EB25" s="6"/>
      <c r="EC25" s="6"/>
      <c r="ED25" s="6"/>
      <c r="EE25" s="6"/>
      <c r="EF25" s="6"/>
      <c r="EG25" s="6"/>
      <c r="EH25" s="6"/>
      <c r="EI25" s="6"/>
      <c r="EJ25" s="6"/>
      <c r="EK25" s="6"/>
      <c r="EL25" s="6"/>
      <c r="EM25" s="6"/>
      <c r="EN25" s="6"/>
      <c r="EO25" s="6"/>
      <c r="EP25" s="6"/>
      <c r="EQ25" s="6"/>
      <c r="ER25" s="6"/>
      <c r="ES25" s="6"/>
      <c r="ET25" s="6"/>
      <c r="EU25" s="6"/>
      <c r="EV25" s="6"/>
      <c r="EW25" s="6"/>
      <c r="EX25" s="6"/>
      <c r="EY25" s="6"/>
      <c r="EZ25" s="6"/>
      <c r="FA25" s="6"/>
      <c r="FB25" s="6"/>
      <c r="FC25" s="6"/>
      <c r="FD25" s="6"/>
      <c r="FE25" s="6"/>
      <c r="FF25" s="6"/>
      <c r="FG25" s="6"/>
      <c r="FH25" s="6"/>
    </row>
    <row r="26" spans="1:164" s="4" customFormat="1" ht="15.75" customHeight="1" x14ac:dyDescent="0.25">
      <c r="A26" s="193" t="s">
        <v>111</v>
      </c>
      <c r="B26" s="194"/>
      <c r="C26" s="194"/>
      <c r="D26" s="194"/>
      <c r="E26" s="194"/>
      <c r="F26" s="194"/>
      <c r="G26" s="194"/>
      <c r="H26" s="194"/>
      <c r="I26" s="194"/>
      <c r="J26" s="194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6"/>
      <c r="BS26" s="6"/>
      <c r="BT26" s="6"/>
      <c r="BU26" s="6"/>
      <c r="BV26" s="6"/>
      <c r="BW26" s="6"/>
      <c r="BX26" s="6"/>
      <c r="BY26" s="6"/>
      <c r="BZ26" s="6"/>
      <c r="CA26" s="6"/>
      <c r="CB26" s="6"/>
      <c r="CC26" s="6"/>
      <c r="CD26" s="6"/>
      <c r="CE26" s="6"/>
      <c r="CF26" s="6"/>
      <c r="CG26" s="6"/>
      <c r="CH26" s="6"/>
      <c r="CI26" s="6"/>
      <c r="CJ26" s="6"/>
      <c r="CK26" s="6"/>
      <c r="CL26" s="6"/>
      <c r="CM26" s="6"/>
      <c r="CN26" s="6"/>
      <c r="CO26" s="6"/>
      <c r="CP26" s="6"/>
      <c r="CQ26" s="6"/>
      <c r="CR26" s="6"/>
      <c r="CS26" s="6"/>
      <c r="CT26" s="6"/>
      <c r="CU26" s="6"/>
      <c r="CV26" s="6"/>
      <c r="CW26" s="6"/>
      <c r="CX26" s="6"/>
      <c r="CY26" s="6"/>
      <c r="CZ26" s="6"/>
      <c r="DA26" s="6"/>
      <c r="DB26" s="6"/>
      <c r="DC26" s="6"/>
      <c r="DD26" s="6"/>
      <c r="DE26" s="6"/>
      <c r="DF26" s="6"/>
      <c r="DG26" s="6"/>
      <c r="DH26" s="6"/>
      <c r="DI26" s="6"/>
      <c r="DJ26" s="6"/>
      <c r="DK26" s="6"/>
      <c r="DL26" s="6"/>
      <c r="DM26" s="6"/>
      <c r="DN26" s="6"/>
      <c r="DO26" s="6"/>
      <c r="DP26" s="6"/>
      <c r="DQ26" s="6"/>
      <c r="DR26" s="6"/>
      <c r="DS26" s="6"/>
      <c r="DT26" s="6"/>
      <c r="DU26" s="6"/>
      <c r="DV26" s="6"/>
      <c r="DW26" s="6"/>
      <c r="DX26" s="6"/>
      <c r="DY26" s="6"/>
      <c r="DZ26" s="6"/>
      <c r="EA26" s="6"/>
      <c r="EB26" s="6"/>
      <c r="EC26" s="6"/>
      <c r="ED26" s="6"/>
      <c r="EE26" s="6"/>
      <c r="EF26" s="6"/>
      <c r="EG26" s="6"/>
      <c r="EH26" s="6"/>
      <c r="EI26" s="6"/>
      <c r="EJ26" s="6"/>
      <c r="EK26" s="6"/>
      <c r="EL26" s="6"/>
      <c r="EM26" s="6"/>
      <c r="EN26" s="6"/>
      <c r="EO26" s="6"/>
      <c r="EP26" s="6"/>
      <c r="EQ26" s="6"/>
      <c r="ER26" s="6"/>
      <c r="ES26" s="6"/>
      <c r="ET26" s="6"/>
      <c r="EU26" s="6"/>
      <c r="EV26" s="6"/>
      <c r="EW26" s="6"/>
      <c r="EX26" s="6"/>
      <c r="EY26" s="6"/>
      <c r="EZ26" s="6"/>
      <c r="FA26" s="6"/>
      <c r="FB26" s="6"/>
      <c r="FC26" s="6"/>
      <c r="FD26" s="6"/>
      <c r="FE26" s="6"/>
      <c r="FF26" s="6"/>
      <c r="FG26" s="6"/>
      <c r="FH26" s="6"/>
    </row>
    <row r="27" spans="1:164" s="5" customFormat="1" ht="18" x14ac:dyDescent="0.2">
      <c r="A27" s="50"/>
      <c r="B27" s="51"/>
      <c r="C27" s="51"/>
      <c r="D27" s="51"/>
      <c r="E27" s="51"/>
      <c r="F27" s="51"/>
      <c r="G27" s="51"/>
      <c r="H27" s="52"/>
      <c r="I27" s="52"/>
      <c r="J27" s="52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6"/>
      <c r="BS27" s="6"/>
      <c r="BT27" s="6"/>
      <c r="BU27" s="6"/>
      <c r="BV27" s="6"/>
      <c r="BW27" s="6"/>
      <c r="BX27" s="6"/>
      <c r="BY27" s="6"/>
      <c r="BZ27" s="6"/>
      <c r="CA27" s="6"/>
      <c r="CB27" s="6"/>
      <c r="CC27" s="6"/>
      <c r="CD27" s="6"/>
      <c r="CE27" s="6"/>
      <c r="CF27" s="6"/>
      <c r="CG27" s="6"/>
      <c r="CH27" s="6"/>
      <c r="CI27" s="6"/>
      <c r="CJ27" s="6"/>
      <c r="CK27" s="6"/>
      <c r="CL27" s="6"/>
      <c r="CM27" s="6"/>
      <c r="CN27" s="6"/>
      <c r="CO27" s="6"/>
      <c r="CP27" s="6"/>
      <c r="CQ27" s="6"/>
      <c r="CR27" s="6"/>
      <c r="CS27" s="6"/>
      <c r="CT27" s="6"/>
      <c r="CU27" s="6"/>
      <c r="CV27" s="6"/>
      <c r="CW27" s="6"/>
      <c r="CX27" s="6"/>
      <c r="CY27" s="6"/>
      <c r="CZ27" s="6"/>
      <c r="DA27" s="6"/>
      <c r="DB27" s="6"/>
      <c r="DC27" s="6"/>
      <c r="DD27" s="6"/>
      <c r="DE27" s="6"/>
      <c r="DF27" s="6"/>
      <c r="DG27" s="6"/>
      <c r="DH27" s="6"/>
      <c r="DI27" s="6"/>
      <c r="DJ27" s="6"/>
      <c r="DK27" s="6"/>
      <c r="DL27" s="6"/>
      <c r="DM27" s="6"/>
      <c r="DN27" s="6"/>
      <c r="DO27" s="6"/>
      <c r="DP27" s="6"/>
      <c r="DQ27" s="6"/>
      <c r="DR27" s="6"/>
      <c r="DS27" s="6"/>
      <c r="DT27" s="6"/>
      <c r="DU27" s="6"/>
      <c r="DV27" s="6"/>
      <c r="DW27" s="6"/>
      <c r="DX27" s="6"/>
      <c r="DY27" s="6"/>
      <c r="DZ27" s="6"/>
      <c r="EA27" s="6"/>
      <c r="EB27" s="6"/>
      <c r="EC27" s="6"/>
      <c r="ED27" s="6"/>
      <c r="EE27" s="6"/>
      <c r="EF27" s="6"/>
      <c r="EG27" s="6"/>
      <c r="EH27" s="6"/>
      <c r="EI27" s="6"/>
      <c r="EJ27" s="6"/>
      <c r="EK27" s="6"/>
      <c r="EL27" s="6"/>
      <c r="EM27" s="6"/>
      <c r="EN27" s="6"/>
      <c r="EO27" s="6"/>
      <c r="EP27" s="6"/>
      <c r="EQ27" s="6"/>
      <c r="ER27" s="6"/>
      <c r="ES27" s="6"/>
      <c r="ET27" s="6"/>
      <c r="EU27" s="6"/>
      <c r="EV27" s="6"/>
      <c r="EW27" s="6"/>
      <c r="EX27" s="6"/>
      <c r="EY27" s="6"/>
      <c r="EZ27" s="6"/>
      <c r="FA27" s="6"/>
      <c r="FB27" s="6"/>
      <c r="FC27" s="6"/>
      <c r="FD27" s="6"/>
      <c r="FE27" s="6"/>
      <c r="FF27" s="6"/>
      <c r="FG27" s="6"/>
      <c r="FH27" s="6"/>
    </row>
    <row r="28" spans="1:164" ht="25.5" x14ac:dyDescent="0.15">
      <c r="A28" s="181" t="s">
        <v>103</v>
      </c>
      <c r="B28" s="182"/>
      <c r="C28" s="182"/>
      <c r="D28" s="182"/>
      <c r="E28" s="183"/>
      <c r="F28" s="44" t="s">
        <v>136</v>
      </c>
      <c r="G28" s="44" t="s">
        <v>137</v>
      </c>
      <c r="H28" s="44" t="s">
        <v>138</v>
      </c>
      <c r="I28" s="44" t="s">
        <v>48</v>
      </c>
      <c r="J28" s="44" t="s">
        <v>139</v>
      </c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  <c r="CU28" s="7"/>
      <c r="CV28" s="7"/>
      <c r="CW28" s="7"/>
      <c r="CX28" s="7"/>
      <c r="CY28" s="7"/>
      <c r="CZ28" s="7"/>
      <c r="DA28" s="7"/>
      <c r="DB28" s="7"/>
      <c r="DC28" s="7"/>
      <c r="DD28" s="7"/>
      <c r="DE28" s="7"/>
      <c r="DF28" s="7"/>
      <c r="DG28" s="7"/>
      <c r="DH28" s="7"/>
      <c r="DI28" s="7"/>
      <c r="DJ28" s="7"/>
      <c r="DK28" s="7"/>
      <c r="DL28" s="7"/>
      <c r="DM28" s="7"/>
      <c r="DN28" s="7"/>
      <c r="DO28" s="7"/>
      <c r="DP28" s="7"/>
      <c r="DQ28" s="7"/>
      <c r="DR28" s="7"/>
      <c r="DS28" s="7"/>
      <c r="DT28" s="7"/>
      <c r="DU28" s="7"/>
      <c r="DV28" s="7"/>
      <c r="DW28" s="7"/>
      <c r="DX28" s="7"/>
      <c r="DY28" s="7"/>
      <c r="DZ28" s="7"/>
      <c r="EA28" s="7"/>
      <c r="EB28" s="7"/>
      <c r="EC28" s="7"/>
      <c r="ED28" s="7"/>
      <c r="EE28" s="7"/>
      <c r="EF28" s="7"/>
      <c r="EG28" s="7"/>
      <c r="EH28" s="7"/>
      <c r="EI28" s="7"/>
      <c r="EJ28" s="7"/>
      <c r="EK28" s="7"/>
      <c r="EL28" s="7"/>
      <c r="EM28" s="7"/>
      <c r="EN28" s="7"/>
      <c r="EO28" s="7"/>
      <c r="EP28" s="7"/>
      <c r="EQ28" s="7"/>
      <c r="ER28" s="7"/>
      <c r="ES28" s="7"/>
      <c r="ET28" s="7"/>
      <c r="EU28" s="7"/>
      <c r="EV28" s="7"/>
      <c r="EW28" s="7"/>
      <c r="EX28" s="7"/>
      <c r="EY28" s="7"/>
      <c r="EZ28" s="7"/>
      <c r="FA28" s="7"/>
      <c r="FB28" s="7"/>
      <c r="FC28" s="7"/>
      <c r="FD28" s="7"/>
      <c r="FE28" s="7"/>
      <c r="FF28" s="7"/>
      <c r="FG28" s="7"/>
      <c r="FH28" s="7"/>
    </row>
    <row r="29" spans="1:164" ht="12" x14ac:dyDescent="0.2">
      <c r="A29" s="184">
        <v>1</v>
      </c>
      <c r="B29" s="185"/>
      <c r="C29" s="185"/>
      <c r="D29" s="185"/>
      <c r="E29" s="186"/>
      <c r="F29" s="45">
        <v>2</v>
      </c>
      <c r="G29" s="45">
        <v>3</v>
      </c>
      <c r="H29" s="45">
        <v>4</v>
      </c>
      <c r="I29" s="45">
        <v>5</v>
      </c>
      <c r="J29" s="45">
        <v>6</v>
      </c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  <c r="CY29" s="7"/>
      <c r="CZ29" s="7"/>
      <c r="DA29" s="7"/>
      <c r="DB29" s="7"/>
      <c r="DC29" s="7"/>
      <c r="DD29" s="7"/>
      <c r="DE29" s="7"/>
      <c r="DF29" s="7"/>
      <c r="DG29" s="7"/>
      <c r="DH29" s="7"/>
      <c r="DI29" s="7"/>
      <c r="DJ29" s="7"/>
      <c r="DK29" s="7"/>
      <c r="DL29" s="7"/>
      <c r="DM29" s="7"/>
      <c r="DN29" s="7"/>
      <c r="DO29" s="7"/>
      <c r="DP29" s="7"/>
      <c r="DQ29" s="7"/>
      <c r="DR29" s="7"/>
      <c r="DS29" s="7"/>
      <c r="DT29" s="7"/>
      <c r="DU29" s="7"/>
      <c r="DV29" s="7"/>
      <c r="DW29" s="7"/>
      <c r="DX29" s="7"/>
      <c r="DY29" s="7"/>
      <c r="DZ29" s="7"/>
      <c r="EA29" s="7"/>
      <c r="EB29" s="7"/>
      <c r="EC29" s="7"/>
      <c r="ED29" s="7"/>
      <c r="EE29" s="7"/>
      <c r="EF29" s="7"/>
      <c r="EG29" s="7"/>
      <c r="EH29" s="7"/>
      <c r="EI29" s="7"/>
      <c r="EJ29" s="7"/>
      <c r="EK29" s="7"/>
      <c r="EL29" s="7"/>
      <c r="EM29" s="7"/>
      <c r="EN29" s="7"/>
      <c r="EO29" s="7"/>
      <c r="EP29" s="7"/>
      <c r="EQ29" s="7"/>
      <c r="ER29" s="7"/>
      <c r="ES29" s="7"/>
      <c r="ET29" s="7"/>
      <c r="EU29" s="7"/>
      <c r="EV29" s="7"/>
      <c r="EW29" s="7"/>
      <c r="EX29" s="7"/>
      <c r="EY29" s="7"/>
      <c r="EZ29" s="7"/>
      <c r="FA29" s="7"/>
      <c r="FB29" s="7"/>
      <c r="FC29" s="7"/>
      <c r="FD29" s="7"/>
      <c r="FE29" s="7"/>
      <c r="FF29" s="7"/>
      <c r="FG29" s="7"/>
      <c r="FH29" s="7"/>
    </row>
    <row r="30" spans="1:164" ht="12.75" x14ac:dyDescent="0.2">
      <c r="A30" s="195" t="s">
        <v>112</v>
      </c>
      <c r="B30" s="196"/>
      <c r="C30" s="196"/>
      <c r="D30" s="196"/>
      <c r="E30" s="196"/>
      <c r="F30" s="53"/>
      <c r="G30" s="53"/>
      <c r="H30" s="53"/>
      <c r="I30" s="53"/>
      <c r="J30" s="54"/>
    </row>
    <row r="31" spans="1:164" ht="12.75" x14ac:dyDescent="0.2">
      <c r="A31" s="195" t="s">
        <v>113</v>
      </c>
      <c r="B31" s="196"/>
      <c r="C31" s="196"/>
      <c r="D31" s="196"/>
      <c r="E31" s="196"/>
      <c r="F31" s="53"/>
      <c r="G31" s="53"/>
      <c r="H31" s="53"/>
      <c r="I31" s="53"/>
      <c r="J31" s="54"/>
    </row>
    <row r="32" spans="1:164" ht="12.75" customHeight="1" x14ac:dyDescent="0.2">
      <c r="A32" s="178" t="s">
        <v>114</v>
      </c>
      <c r="B32" s="179"/>
      <c r="C32" s="179"/>
      <c r="D32" s="179"/>
      <c r="E32" s="179"/>
      <c r="F32" s="55">
        <f>F30-F31</f>
        <v>0</v>
      </c>
      <c r="G32" s="55">
        <f t="shared" ref="G32:J32" si="4">G30-G31</f>
        <v>0</v>
      </c>
      <c r="H32" s="55">
        <f t="shared" si="4"/>
        <v>0</v>
      </c>
      <c r="I32" s="55">
        <f t="shared" si="4"/>
        <v>0</v>
      </c>
      <c r="J32" s="55">
        <f t="shared" si="4"/>
        <v>0</v>
      </c>
    </row>
    <row r="33" spans="1:10" ht="12.75" customHeight="1" x14ac:dyDescent="0.2">
      <c r="A33" s="178" t="s">
        <v>115</v>
      </c>
      <c r="B33" s="179"/>
      <c r="C33" s="179"/>
      <c r="D33" s="179"/>
      <c r="E33" s="179"/>
      <c r="F33" s="46">
        <f>F24+F32</f>
        <v>-1664.9099999999162</v>
      </c>
      <c r="G33" s="55">
        <f t="shared" ref="G33:J33" si="5">G24+G32</f>
        <v>-12732</v>
      </c>
      <c r="H33" s="55">
        <f t="shared" si="5"/>
        <v>0</v>
      </c>
      <c r="I33" s="55">
        <f t="shared" si="5"/>
        <v>0</v>
      </c>
      <c r="J33" s="55">
        <f t="shared" si="5"/>
        <v>0</v>
      </c>
    </row>
    <row r="34" spans="1:10" ht="18" x14ac:dyDescent="0.2">
      <c r="A34" s="56"/>
      <c r="B34" s="51"/>
      <c r="C34" s="51"/>
      <c r="D34" s="51"/>
      <c r="E34" s="51"/>
      <c r="F34" s="51"/>
      <c r="G34" s="51"/>
      <c r="H34" s="52"/>
      <c r="I34" s="52"/>
      <c r="J34" s="52"/>
    </row>
    <row r="35" spans="1:10" ht="15.75" customHeight="1" x14ac:dyDescent="0.25">
      <c r="A35" s="193" t="s">
        <v>116</v>
      </c>
      <c r="B35" s="194"/>
      <c r="C35" s="194"/>
      <c r="D35" s="194"/>
      <c r="E35" s="194"/>
      <c r="F35" s="194"/>
      <c r="G35" s="194"/>
      <c r="H35" s="194"/>
      <c r="I35" s="194"/>
      <c r="J35" s="194"/>
    </row>
    <row r="36" spans="1:10" ht="15.75" x14ac:dyDescent="0.25">
      <c r="A36" s="57"/>
      <c r="B36" s="58"/>
      <c r="C36" s="58"/>
      <c r="D36" s="58"/>
      <c r="E36" s="58"/>
      <c r="F36" s="58"/>
      <c r="G36" s="58"/>
      <c r="H36" s="58"/>
      <c r="I36" s="58"/>
      <c r="J36" s="58"/>
    </row>
    <row r="37" spans="1:10" ht="25.5" x14ac:dyDescent="0.15">
      <c r="A37" s="181" t="s">
        <v>11</v>
      </c>
      <c r="B37" s="182"/>
      <c r="C37" s="182"/>
      <c r="D37" s="182"/>
      <c r="E37" s="183"/>
      <c r="F37" s="44" t="s">
        <v>136</v>
      </c>
      <c r="G37" s="44" t="s">
        <v>137</v>
      </c>
      <c r="H37" s="44" t="s">
        <v>138</v>
      </c>
      <c r="I37" s="44" t="s">
        <v>48</v>
      </c>
      <c r="J37" s="44" t="s">
        <v>139</v>
      </c>
    </row>
    <row r="38" spans="1:10" ht="12" x14ac:dyDescent="0.2">
      <c r="A38" s="184">
        <v>1</v>
      </c>
      <c r="B38" s="185"/>
      <c r="C38" s="185"/>
      <c r="D38" s="185"/>
      <c r="E38" s="186"/>
      <c r="F38" s="45">
        <v>2</v>
      </c>
      <c r="G38" s="45">
        <v>3</v>
      </c>
      <c r="H38" s="45">
        <v>4</v>
      </c>
      <c r="I38" s="45">
        <v>5</v>
      </c>
      <c r="J38" s="45">
        <v>6</v>
      </c>
    </row>
    <row r="39" spans="1:10" ht="12.75" customHeight="1" x14ac:dyDescent="0.2">
      <c r="A39" s="173" t="s">
        <v>117</v>
      </c>
      <c r="B39" s="174"/>
      <c r="C39" s="174"/>
      <c r="D39" s="174"/>
      <c r="E39" s="175"/>
      <c r="F39" s="59">
        <v>0</v>
      </c>
      <c r="G39" s="59">
        <v>0</v>
      </c>
      <c r="H39" s="59">
        <v>0</v>
      </c>
      <c r="I39" s="59">
        <v>0</v>
      </c>
      <c r="J39" s="60">
        <v>0</v>
      </c>
    </row>
    <row r="40" spans="1:10" ht="12.75" customHeight="1" x14ac:dyDescent="0.2">
      <c r="A40" s="178" t="s">
        <v>118</v>
      </c>
      <c r="B40" s="179"/>
      <c r="C40" s="179"/>
      <c r="D40" s="179"/>
      <c r="E40" s="179"/>
      <c r="F40" s="70">
        <f>F33+F39</f>
        <v>-1664.9099999999162</v>
      </c>
      <c r="G40" s="61">
        <f t="shared" ref="G40:J40" si="6">G33+G39</f>
        <v>-12732</v>
      </c>
      <c r="H40" s="61">
        <f t="shared" si="6"/>
        <v>0</v>
      </c>
      <c r="I40" s="61">
        <f t="shared" si="6"/>
        <v>0</v>
      </c>
      <c r="J40" s="62">
        <f t="shared" si="6"/>
        <v>0</v>
      </c>
    </row>
    <row r="41" spans="1:10" ht="12.75" customHeight="1" x14ac:dyDescent="0.2">
      <c r="A41" s="187" t="s">
        <v>119</v>
      </c>
      <c r="B41" s="188"/>
      <c r="C41" s="188"/>
      <c r="D41" s="188"/>
      <c r="E41" s="189"/>
      <c r="F41" s="61">
        <f>F24+F32+F39-F40</f>
        <v>0</v>
      </c>
      <c r="G41" s="61">
        <f t="shared" ref="G41:J41" si="7">G24+G32+G39-G40</f>
        <v>0</v>
      </c>
      <c r="H41" s="61">
        <f t="shared" si="7"/>
        <v>0</v>
      </c>
      <c r="I41" s="61">
        <f t="shared" si="7"/>
        <v>0</v>
      </c>
      <c r="J41" s="62">
        <f t="shared" si="7"/>
        <v>0</v>
      </c>
    </row>
    <row r="42" spans="1:10" ht="15.75" x14ac:dyDescent="0.25">
      <c r="A42" s="63"/>
      <c r="B42" s="64"/>
      <c r="C42" s="64"/>
      <c r="D42" s="64"/>
      <c r="E42" s="64"/>
      <c r="F42" s="64"/>
      <c r="G42" s="64"/>
      <c r="H42" s="64"/>
      <c r="I42" s="64"/>
      <c r="J42" s="64"/>
    </row>
    <row r="43" spans="1:10" ht="15.75" x14ac:dyDescent="0.15">
      <c r="A43" s="180" t="s">
        <v>120</v>
      </c>
      <c r="B43" s="180"/>
      <c r="C43" s="180"/>
      <c r="D43" s="180"/>
      <c r="E43" s="180"/>
      <c r="F43" s="180"/>
      <c r="G43" s="180"/>
      <c r="H43" s="180"/>
      <c r="I43" s="180"/>
      <c r="J43" s="180"/>
    </row>
    <row r="44" spans="1:10" ht="18" x14ac:dyDescent="0.2">
      <c r="A44" s="65"/>
      <c r="B44" s="66"/>
      <c r="C44" s="66"/>
      <c r="D44" s="66"/>
      <c r="E44" s="66"/>
      <c r="F44" s="66"/>
      <c r="G44" s="66"/>
      <c r="H44" s="67"/>
      <c r="I44" s="67"/>
      <c r="J44" s="67"/>
    </row>
    <row r="45" spans="1:10" ht="25.5" x14ac:dyDescent="0.15">
      <c r="A45" s="181" t="s">
        <v>11</v>
      </c>
      <c r="B45" s="182"/>
      <c r="C45" s="182"/>
      <c r="D45" s="182"/>
      <c r="E45" s="183"/>
      <c r="F45" s="44" t="s">
        <v>136</v>
      </c>
      <c r="G45" s="44" t="s">
        <v>137</v>
      </c>
      <c r="H45" s="44" t="s">
        <v>138</v>
      </c>
      <c r="I45" s="44" t="s">
        <v>48</v>
      </c>
      <c r="J45" s="44" t="s">
        <v>139</v>
      </c>
    </row>
    <row r="46" spans="1:10" ht="12" x14ac:dyDescent="0.2">
      <c r="A46" s="184">
        <v>1</v>
      </c>
      <c r="B46" s="185"/>
      <c r="C46" s="185"/>
      <c r="D46" s="185"/>
      <c r="E46" s="186"/>
      <c r="F46" s="45">
        <v>2</v>
      </c>
      <c r="G46" s="45">
        <v>3</v>
      </c>
      <c r="H46" s="45">
        <v>4</v>
      </c>
      <c r="I46" s="45">
        <v>5</v>
      </c>
      <c r="J46" s="45">
        <v>6</v>
      </c>
    </row>
    <row r="47" spans="1:10" ht="12.75" x14ac:dyDescent="0.2">
      <c r="A47" s="173" t="s">
        <v>117</v>
      </c>
      <c r="B47" s="174"/>
      <c r="C47" s="174"/>
      <c r="D47" s="174"/>
      <c r="E47" s="175"/>
      <c r="F47" s="59">
        <v>0</v>
      </c>
      <c r="G47" s="59">
        <f>F50</f>
        <v>0</v>
      </c>
      <c r="H47" s="59">
        <f>G50</f>
        <v>0</v>
      </c>
      <c r="I47" s="59">
        <f>H50</f>
        <v>0</v>
      </c>
      <c r="J47" s="60">
        <f>I50</f>
        <v>0</v>
      </c>
    </row>
    <row r="48" spans="1:10" ht="12.75" x14ac:dyDescent="0.2">
      <c r="A48" s="173" t="s">
        <v>121</v>
      </c>
      <c r="B48" s="174"/>
      <c r="C48" s="174"/>
      <c r="D48" s="174"/>
      <c r="E48" s="175"/>
      <c r="F48" s="59">
        <v>0</v>
      </c>
      <c r="G48" s="59">
        <v>0</v>
      </c>
      <c r="H48" s="59">
        <v>0</v>
      </c>
      <c r="I48" s="59">
        <v>0</v>
      </c>
      <c r="J48" s="60">
        <v>0</v>
      </c>
    </row>
    <row r="49" spans="1:10" ht="15" x14ac:dyDescent="0.2">
      <c r="A49" s="173" t="s">
        <v>122</v>
      </c>
      <c r="B49" s="176"/>
      <c r="C49" s="176"/>
      <c r="D49" s="176"/>
      <c r="E49" s="177"/>
      <c r="F49" s="59">
        <v>0</v>
      </c>
      <c r="G49" s="59">
        <v>0</v>
      </c>
      <c r="H49" s="59">
        <v>0</v>
      </c>
      <c r="I49" s="59">
        <v>0</v>
      </c>
      <c r="J49" s="60">
        <v>0</v>
      </c>
    </row>
    <row r="50" spans="1:10" ht="12.75" x14ac:dyDescent="0.2">
      <c r="A50" s="178" t="s">
        <v>118</v>
      </c>
      <c r="B50" s="179"/>
      <c r="C50" s="179"/>
      <c r="D50" s="179"/>
      <c r="E50" s="179"/>
      <c r="F50" s="68">
        <f>F47-F48+F49</f>
        <v>0</v>
      </c>
      <c r="G50" s="68">
        <f t="shared" ref="G50:J50" si="8">G47-G48+G49</f>
        <v>0</v>
      </c>
      <c r="H50" s="68">
        <f t="shared" si="8"/>
        <v>0</v>
      </c>
      <c r="I50" s="68">
        <f t="shared" si="8"/>
        <v>0</v>
      </c>
      <c r="J50" s="69">
        <f t="shared" si="8"/>
        <v>0</v>
      </c>
    </row>
  </sheetData>
  <mergeCells count="34">
    <mergeCell ref="A14:J14"/>
    <mergeCell ref="A16:E16"/>
    <mergeCell ref="A17:E17"/>
    <mergeCell ref="A18:E18"/>
    <mergeCell ref="A19:E19"/>
    <mergeCell ref="A20:E20"/>
    <mergeCell ref="A22:E22"/>
    <mergeCell ref="A23:E23"/>
    <mergeCell ref="A24:E24"/>
    <mergeCell ref="A26:J26"/>
    <mergeCell ref="A28:E28"/>
    <mergeCell ref="A41:E41"/>
    <mergeCell ref="A2:J3"/>
    <mergeCell ref="A5:J5"/>
    <mergeCell ref="B6:J6"/>
    <mergeCell ref="B8:J8"/>
    <mergeCell ref="B11:J11"/>
    <mergeCell ref="A35:J35"/>
    <mergeCell ref="A37:E37"/>
    <mergeCell ref="A38:E38"/>
    <mergeCell ref="A39:E39"/>
    <mergeCell ref="A40:E40"/>
    <mergeCell ref="A29:E29"/>
    <mergeCell ref="A30:E30"/>
    <mergeCell ref="A31:E31"/>
    <mergeCell ref="A32:E32"/>
    <mergeCell ref="A48:E48"/>
    <mergeCell ref="A49:E49"/>
    <mergeCell ref="A50:E50"/>
    <mergeCell ref="A33:E33"/>
    <mergeCell ref="A43:J43"/>
    <mergeCell ref="A45:E45"/>
    <mergeCell ref="A46:E46"/>
    <mergeCell ref="A47:E47"/>
  </mergeCells>
  <pageMargins left="0.75" right="0.75" top="1" bottom="1" header="0.5" footer="0.5"/>
  <pageSetup paperSize="9" fitToHeight="0" orientation="landscape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33"/>
  <sheetViews>
    <sheetView workbookViewId="0">
      <selection activeCell="A4" sqref="A4"/>
    </sheetView>
  </sheetViews>
  <sheetFormatPr defaultRowHeight="15" x14ac:dyDescent="0.25"/>
  <cols>
    <col min="1" max="1" width="14.5703125" customWidth="1"/>
    <col min="2" max="2" width="52" customWidth="1"/>
    <col min="3" max="7" width="20.7109375" customWidth="1"/>
  </cols>
  <sheetData>
    <row r="1" spans="1:10" x14ac:dyDescent="0.25">
      <c r="A1" s="15"/>
      <c r="B1" s="15"/>
      <c r="C1" s="15"/>
      <c r="D1" s="15" t="s">
        <v>3</v>
      </c>
      <c r="E1" s="15"/>
      <c r="F1" s="15"/>
      <c r="H1" s="201"/>
      <c r="I1" s="201"/>
      <c r="J1" s="201"/>
    </row>
    <row r="2" spans="1:10" x14ac:dyDescent="0.25">
      <c r="A2" s="15"/>
      <c r="B2" s="15"/>
      <c r="C2" s="15"/>
      <c r="D2" s="15"/>
      <c r="E2" s="15"/>
      <c r="F2" s="15"/>
    </row>
    <row r="3" spans="1:10" x14ac:dyDescent="0.25">
      <c r="A3" s="15" t="s">
        <v>159</v>
      </c>
      <c r="B3" s="15"/>
      <c r="C3" s="15"/>
      <c r="D3" s="15"/>
      <c r="E3" s="15"/>
      <c r="F3" s="15"/>
    </row>
    <row r="4" spans="1:10" x14ac:dyDescent="0.25">
      <c r="A4" s="15" t="s">
        <v>32</v>
      </c>
      <c r="B4" s="15"/>
      <c r="C4" s="15"/>
      <c r="D4" s="15"/>
      <c r="E4" s="15"/>
      <c r="F4" s="15"/>
    </row>
    <row r="5" spans="1:10" x14ac:dyDescent="0.25">
      <c r="A5" s="15"/>
      <c r="B5" s="15"/>
      <c r="C5" s="15"/>
      <c r="D5" s="15"/>
      <c r="E5" s="15"/>
      <c r="F5" s="15"/>
    </row>
    <row r="6" spans="1:10" ht="19.5" customHeight="1" x14ac:dyDescent="0.25">
      <c r="A6" s="16"/>
      <c r="B6" s="202" t="s">
        <v>0</v>
      </c>
      <c r="C6" s="202"/>
      <c r="D6" s="202"/>
      <c r="E6" s="202"/>
      <c r="F6" s="202"/>
    </row>
    <row r="7" spans="1:10" x14ac:dyDescent="0.25">
      <c r="A7" s="15"/>
      <c r="B7" s="15"/>
      <c r="C7" s="15"/>
      <c r="D7" s="15"/>
      <c r="E7" s="15"/>
      <c r="F7" s="15"/>
    </row>
    <row r="8" spans="1:10" ht="15.75" x14ac:dyDescent="0.25">
      <c r="A8" s="16"/>
      <c r="B8" s="202" t="s">
        <v>8</v>
      </c>
      <c r="C8" s="202"/>
      <c r="D8" s="202"/>
      <c r="E8" s="202"/>
      <c r="F8" s="202"/>
    </row>
    <row r="9" spans="1:10" ht="15.75" thickBot="1" x14ac:dyDescent="0.3">
      <c r="A9" s="15"/>
      <c r="B9" s="15"/>
      <c r="C9" s="15"/>
      <c r="D9" s="15"/>
      <c r="E9" s="15"/>
      <c r="F9" s="15"/>
    </row>
    <row r="10" spans="1:10" ht="27.75" customHeight="1" thickBot="1" x14ac:dyDescent="0.3">
      <c r="A10" s="8" t="s">
        <v>31</v>
      </c>
      <c r="B10" s="9" t="s">
        <v>11</v>
      </c>
      <c r="C10" s="44" t="s">
        <v>136</v>
      </c>
      <c r="D10" s="44" t="s">
        <v>137</v>
      </c>
      <c r="E10" s="44" t="s">
        <v>138</v>
      </c>
      <c r="F10" s="44" t="s">
        <v>48</v>
      </c>
      <c r="G10" s="44" t="s">
        <v>139</v>
      </c>
    </row>
    <row r="11" spans="1:10" x14ac:dyDescent="0.25">
      <c r="A11" s="101">
        <v>1</v>
      </c>
      <c r="B11" s="17">
        <v>2</v>
      </c>
      <c r="C11" s="17">
        <v>3</v>
      </c>
      <c r="D11" s="17">
        <v>4</v>
      </c>
      <c r="E11" s="17">
        <v>5</v>
      </c>
      <c r="F11" s="17">
        <v>6</v>
      </c>
      <c r="G11" s="17">
        <v>7</v>
      </c>
    </row>
    <row r="12" spans="1:10" x14ac:dyDescent="0.25">
      <c r="A12" s="102"/>
      <c r="B12" s="10" t="s">
        <v>12</v>
      </c>
      <c r="C12" s="11">
        <f>C13+C19</f>
        <v>861322.70000000007</v>
      </c>
      <c r="D12" s="11">
        <f t="shared" ref="D12:G12" si="0">D13+D19</f>
        <v>1006569</v>
      </c>
      <c r="E12" s="11">
        <f t="shared" si="0"/>
        <v>998844</v>
      </c>
      <c r="F12" s="11">
        <f t="shared" si="0"/>
        <v>998844</v>
      </c>
      <c r="G12" s="11">
        <f t="shared" si="0"/>
        <v>998844</v>
      </c>
    </row>
    <row r="13" spans="1:10" x14ac:dyDescent="0.25">
      <c r="A13" s="103">
        <v>6</v>
      </c>
      <c r="B13" s="12" t="s">
        <v>13</v>
      </c>
      <c r="C13" s="115">
        <f>C14+C16+C15+C17+C18</f>
        <v>860675.31</v>
      </c>
      <c r="D13" s="115">
        <f t="shared" ref="D13:G13" si="1">D14+D16+D15+D17+D18</f>
        <v>1006569</v>
      </c>
      <c r="E13" s="115">
        <f t="shared" si="1"/>
        <v>998844</v>
      </c>
      <c r="F13" s="115">
        <f t="shared" si="1"/>
        <v>998844</v>
      </c>
      <c r="G13" s="115">
        <f t="shared" si="1"/>
        <v>998844</v>
      </c>
    </row>
    <row r="14" spans="1:10" ht="30" x14ac:dyDescent="0.25">
      <c r="A14" s="104">
        <v>63</v>
      </c>
      <c r="B14" s="14" t="s">
        <v>14</v>
      </c>
      <c r="C14" s="116">
        <v>793859.68</v>
      </c>
      <c r="D14" s="116">
        <v>921054</v>
      </c>
      <c r="E14" s="116">
        <v>913579</v>
      </c>
      <c r="F14" s="117">
        <v>913579</v>
      </c>
      <c r="G14" s="116">
        <v>913579</v>
      </c>
    </row>
    <row r="15" spans="1:10" x14ac:dyDescent="0.25">
      <c r="A15" s="104">
        <v>64</v>
      </c>
      <c r="B15" s="14" t="s">
        <v>17</v>
      </c>
      <c r="C15" s="118">
        <v>136.56</v>
      </c>
      <c r="D15" s="118">
        <v>150</v>
      </c>
      <c r="E15" s="118">
        <v>150</v>
      </c>
      <c r="F15" s="119">
        <v>150</v>
      </c>
      <c r="G15" s="118">
        <v>150</v>
      </c>
    </row>
    <row r="16" spans="1:10" ht="30" x14ac:dyDescent="0.25">
      <c r="A16" s="104">
        <v>65</v>
      </c>
      <c r="B16" s="14" t="s">
        <v>15</v>
      </c>
      <c r="C16" s="116">
        <v>7042.69</v>
      </c>
      <c r="D16" s="116">
        <v>10300</v>
      </c>
      <c r="E16" s="116">
        <v>12250</v>
      </c>
      <c r="F16" s="117">
        <v>12250</v>
      </c>
      <c r="G16" s="116">
        <v>12250</v>
      </c>
    </row>
    <row r="17" spans="1:7" ht="30" x14ac:dyDescent="0.25">
      <c r="A17" s="104">
        <v>66</v>
      </c>
      <c r="B17" s="14" t="s">
        <v>16</v>
      </c>
      <c r="C17" s="116">
        <v>2650.48</v>
      </c>
      <c r="D17" s="116">
        <v>5460</v>
      </c>
      <c r="E17" s="116">
        <v>5000</v>
      </c>
      <c r="F17" s="117">
        <v>5000</v>
      </c>
      <c r="G17" s="116">
        <v>5000</v>
      </c>
    </row>
    <row r="18" spans="1:7" ht="30" x14ac:dyDescent="0.25">
      <c r="A18" s="104">
        <v>67</v>
      </c>
      <c r="B18" s="14" t="s">
        <v>19</v>
      </c>
      <c r="C18" s="116">
        <v>56985.9</v>
      </c>
      <c r="D18" s="116">
        <v>69605</v>
      </c>
      <c r="E18" s="116">
        <v>67865</v>
      </c>
      <c r="F18" s="117">
        <v>67865</v>
      </c>
      <c r="G18" s="116">
        <v>67865</v>
      </c>
    </row>
    <row r="19" spans="1:7" ht="30" x14ac:dyDescent="0.25">
      <c r="A19" s="103">
        <v>7</v>
      </c>
      <c r="B19" s="12" t="s">
        <v>20</v>
      </c>
      <c r="C19" s="120">
        <v>647.39</v>
      </c>
      <c r="D19" s="120">
        <v>0</v>
      </c>
      <c r="E19" s="120">
        <v>0</v>
      </c>
      <c r="F19" s="120">
        <v>0</v>
      </c>
      <c r="G19" s="120">
        <v>0</v>
      </c>
    </row>
    <row r="20" spans="1:7" x14ac:dyDescent="0.25">
      <c r="A20" s="104">
        <v>72</v>
      </c>
      <c r="B20" s="14" t="s">
        <v>18</v>
      </c>
      <c r="C20" s="31">
        <v>647.39</v>
      </c>
      <c r="D20" s="31">
        <v>0</v>
      </c>
      <c r="E20" s="31">
        <v>0</v>
      </c>
      <c r="F20" s="31">
        <v>0</v>
      </c>
      <c r="G20" s="31">
        <v>0</v>
      </c>
    </row>
    <row r="21" spans="1:7" ht="15.75" thickBot="1" x14ac:dyDescent="0.3">
      <c r="A21" s="33"/>
      <c r="B21" s="21"/>
      <c r="C21" s="20"/>
      <c r="D21" s="20"/>
      <c r="E21" s="21"/>
      <c r="F21" s="21"/>
      <c r="G21" s="21"/>
    </row>
    <row r="22" spans="1:7" ht="27.75" customHeight="1" thickBot="1" x14ac:dyDescent="0.3">
      <c r="A22" s="9" t="s">
        <v>31</v>
      </c>
      <c r="B22" s="9" t="s">
        <v>11</v>
      </c>
      <c r="C22" s="44" t="s">
        <v>136</v>
      </c>
      <c r="D22" s="44" t="s">
        <v>137</v>
      </c>
      <c r="E22" s="44" t="s">
        <v>138</v>
      </c>
      <c r="F22" s="44" t="s">
        <v>48</v>
      </c>
      <c r="G22" s="44" t="s">
        <v>139</v>
      </c>
    </row>
    <row r="23" spans="1:7" x14ac:dyDescent="0.25">
      <c r="A23" s="101">
        <v>1</v>
      </c>
      <c r="B23" s="17">
        <v>2</v>
      </c>
      <c r="C23" s="17">
        <v>3</v>
      </c>
      <c r="D23" s="17">
        <v>4</v>
      </c>
      <c r="E23" s="17">
        <v>5</v>
      </c>
      <c r="F23" s="17">
        <v>6</v>
      </c>
      <c r="G23" s="17">
        <v>7</v>
      </c>
    </row>
    <row r="24" spans="1:7" x14ac:dyDescent="0.25">
      <c r="A24" s="102"/>
      <c r="B24" s="10" t="s">
        <v>21</v>
      </c>
      <c r="C24" s="11">
        <f>C25+C31</f>
        <v>862987.61</v>
      </c>
      <c r="D24" s="11">
        <f t="shared" ref="D24:G24" si="2">D25+D31</f>
        <v>1019301</v>
      </c>
      <c r="E24" s="11">
        <f t="shared" si="2"/>
        <v>998844</v>
      </c>
      <c r="F24" s="11">
        <f t="shared" si="2"/>
        <v>998844</v>
      </c>
      <c r="G24" s="11">
        <f t="shared" si="2"/>
        <v>998844</v>
      </c>
    </row>
    <row r="25" spans="1:7" x14ac:dyDescent="0.25">
      <c r="A25" s="103">
        <v>3</v>
      </c>
      <c r="B25" s="12" t="s">
        <v>22</v>
      </c>
      <c r="C25" s="13">
        <f>C26+C27+C28+C29+C30</f>
        <v>852879.64</v>
      </c>
      <c r="D25" s="13">
        <f t="shared" ref="D25:G25" si="3">D26+D27+D28+D29+D30</f>
        <v>999499</v>
      </c>
      <c r="E25" s="13">
        <f t="shared" si="3"/>
        <v>991794</v>
      </c>
      <c r="F25" s="13">
        <f t="shared" si="3"/>
        <v>991794</v>
      </c>
      <c r="G25" s="13">
        <f t="shared" si="3"/>
        <v>991794</v>
      </c>
    </row>
    <row r="26" spans="1:7" x14ac:dyDescent="0.25">
      <c r="A26" s="104">
        <v>31</v>
      </c>
      <c r="B26" s="14" t="s">
        <v>24</v>
      </c>
      <c r="C26" s="111">
        <v>728809.35</v>
      </c>
      <c r="D26" s="111">
        <v>848882</v>
      </c>
      <c r="E26" s="111">
        <v>848845</v>
      </c>
      <c r="F26" s="112">
        <v>848845</v>
      </c>
      <c r="G26" s="111">
        <v>848845</v>
      </c>
    </row>
    <row r="27" spans="1:7" x14ac:dyDescent="0.25">
      <c r="A27" s="104">
        <v>32</v>
      </c>
      <c r="B27" s="14" t="s">
        <v>25</v>
      </c>
      <c r="C27" s="111">
        <v>120219.02</v>
      </c>
      <c r="D27" s="111">
        <v>144195</v>
      </c>
      <c r="E27" s="111">
        <v>136807</v>
      </c>
      <c r="F27" s="112">
        <v>136807</v>
      </c>
      <c r="G27" s="111">
        <v>136807</v>
      </c>
    </row>
    <row r="28" spans="1:7" x14ac:dyDescent="0.25">
      <c r="A28" s="104">
        <v>34</v>
      </c>
      <c r="B28" s="14" t="s">
        <v>26</v>
      </c>
      <c r="C28" s="113">
        <v>568.36</v>
      </c>
      <c r="D28" s="113">
        <v>805</v>
      </c>
      <c r="E28" s="113">
        <v>525</v>
      </c>
      <c r="F28" s="114">
        <v>525</v>
      </c>
      <c r="G28" s="113">
        <v>525</v>
      </c>
    </row>
    <row r="29" spans="1:7" ht="30" x14ac:dyDescent="0.25">
      <c r="A29" s="104">
        <v>37</v>
      </c>
      <c r="B29" s="14" t="s">
        <v>27</v>
      </c>
      <c r="C29" s="111">
        <v>2968.41</v>
      </c>
      <c r="D29" s="111">
        <v>5310</v>
      </c>
      <c r="E29" s="111">
        <v>5310</v>
      </c>
      <c r="F29" s="112">
        <v>5310</v>
      </c>
      <c r="G29" s="111">
        <v>5310</v>
      </c>
    </row>
    <row r="30" spans="1:7" x14ac:dyDescent="0.25">
      <c r="A30" s="104">
        <v>38</v>
      </c>
      <c r="B30" s="14" t="s">
        <v>28</v>
      </c>
      <c r="C30" s="113">
        <v>314.5</v>
      </c>
      <c r="D30" s="113">
        <v>307</v>
      </c>
      <c r="E30" s="113">
        <v>307</v>
      </c>
      <c r="F30" s="114">
        <v>307</v>
      </c>
      <c r="G30" s="113">
        <v>307</v>
      </c>
    </row>
    <row r="31" spans="1:7" ht="30" x14ac:dyDescent="0.25">
      <c r="A31" s="103">
        <v>4</v>
      </c>
      <c r="B31" s="12" t="s">
        <v>23</v>
      </c>
      <c r="C31" s="13">
        <f>C32+C33</f>
        <v>10107.969999999999</v>
      </c>
      <c r="D31" s="13">
        <f t="shared" ref="D31:G31" si="4">D32+D33</f>
        <v>19802</v>
      </c>
      <c r="E31" s="13">
        <f t="shared" si="4"/>
        <v>7050</v>
      </c>
      <c r="F31" s="13">
        <f t="shared" si="4"/>
        <v>7050</v>
      </c>
      <c r="G31" s="13">
        <f t="shared" si="4"/>
        <v>7050</v>
      </c>
    </row>
    <row r="32" spans="1:7" x14ac:dyDescent="0.25">
      <c r="A32" s="104">
        <v>42</v>
      </c>
      <c r="B32" s="14" t="s">
        <v>29</v>
      </c>
      <c r="C32" s="111">
        <v>10107.969999999999</v>
      </c>
      <c r="D32" s="111">
        <v>9832</v>
      </c>
      <c r="E32" s="111">
        <v>6000</v>
      </c>
      <c r="F32" s="112">
        <v>6000</v>
      </c>
      <c r="G32" s="111">
        <v>6000</v>
      </c>
    </row>
    <row r="33" spans="1:7" x14ac:dyDescent="0.25">
      <c r="A33" s="104">
        <v>45</v>
      </c>
      <c r="B33" s="14" t="s">
        <v>30</v>
      </c>
      <c r="C33" s="113">
        <v>0</v>
      </c>
      <c r="D33" s="111">
        <v>9970</v>
      </c>
      <c r="E33" s="111">
        <v>1050</v>
      </c>
      <c r="F33" s="112">
        <v>1050</v>
      </c>
      <c r="G33" s="111">
        <v>1050</v>
      </c>
    </row>
  </sheetData>
  <mergeCells count="3">
    <mergeCell ref="H1:J1"/>
    <mergeCell ref="B6:F6"/>
    <mergeCell ref="B8:F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G42"/>
  <sheetViews>
    <sheetView workbookViewId="0">
      <selection activeCell="K11" sqref="K11"/>
    </sheetView>
  </sheetViews>
  <sheetFormatPr defaultRowHeight="15" x14ac:dyDescent="0.25"/>
  <cols>
    <col min="1" max="1" width="14.5703125" customWidth="1"/>
    <col min="2" max="2" width="52" customWidth="1"/>
    <col min="3" max="7" width="20.7109375" customWidth="1"/>
  </cols>
  <sheetData>
    <row r="2" spans="1:7" x14ac:dyDescent="0.25">
      <c r="A2" s="18" t="s">
        <v>9</v>
      </c>
      <c r="B2" s="18"/>
      <c r="C2" s="15"/>
      <c r="D2" s="15"/>
      <c r="E2" s="15"/>
      <c r="F2" s="15"/>
      <c r="G2" s="15"/>
    </row>
    <row r="3" spans="1:7" ht="15.75" thickBot="1" x14ac:dyDescent="0.3">
      <c r="A3" s="15"/>
      <c r="B3" s="15"/>
      <c r="C3" s="15"/>
      <c r="D3" s="15"/>
      <c r="E3" s="15"/>
      <c r="F3" s="15"/>
      <c r="G3" s="15"/>
    </row>
    <row r="4" spans="1:7" ht="30.75" thickBot="1" x14ac:dyDescent="0.3">
      <c r="A4" s="155" t="s">
        <v>31</v>
      </c>
      <c r="B4" s="156" t="s">
        <v>11</v>
      </c>
      <c r="C4" s="44" t="s">
        <v>136</v>
      </c>
      <c r="D4" s="44" t="s">
        <v>137</v>
      </c>
      <c r="E4" s="44" t="s">
        <v>138</v>
      </c>
      <c r="F4" s="44" t="s">
        <v>48</v>
      </c>
      <c r="G4" s="44" t="s">
        <v>139</v>
      </c>
    </row>
    <row r="5" spans="1:7" x14ac:dyDescent="0.25">
      <c r="A5" s="157">
        <v>1</v>
      </c>
      <c r="B5" s="158">
        <v>2</v>
      </c>
      <c r="C5" s="158">
        <v>3</v>
      </c>
      <c r="D5" s="158">
        <v>4</v>
      </c>
      <c r="E5" s="158">
        <v>5</v>
      </c>
      <c r="F5" s="158">
        <v>6</v>
      </c>
      <c r="G5" s="158">
        <v>7</v>
      </c>
    </row>
    <row r="6" spans="1:7" x14ac:dyDescent="0.25">
      <c r="A6" s="169"/>
      <c r="B6" s="160" t="s">
        <v>12</v>
      </c>
      <c r="C6" s="170">
        <v>861322.7</v>
      </c>
      <c r="D6" s="170">
        <v>1006569</v>
      </c>
      <c r="E6" s="170">
        <v>998844</v>
      </c>
      <c r="F6" s="170">
        <v>998844</v>
      </c>
      <c r="G6" s="170">
        <v>998844</v>
      </c>
    </row>
    <row r="7" spans="1:7" x14ac:dyDescent="0.25">
      <c r="A7" s="162">
        <v>1</v>
      </c>
      <c r="B7" s="163" t="s">
        <v>33</v>
      </c>
      <c r="C7" s="121">
        <v>12207.85</v>
      </c>
      <c r="D7" s="121">
        <v>54399</v>
      </c>
      <c r="E7" s="121">
        <v>25985</v>
      </c>
      <c r="F7" s="164">
        <v>25985</v>
      </c>
      <c r="G7" s="121">
        <v>25985</v>
      </c>
    </row>
    <row r="8" spans="1:7" x14ac:dyDescent="0.25">
      <c r="A8" s="165">
        <v>11</v>
      </c>
      <c r="B8" s="166" t="s">
        <v>33</v>
      </c>
      <c r="C8" s="121">
        <v>12207.85</v>
      </c>
      <c r="D8" s="121">
        <v>54399</v>
      </c>
      <c r="E8" s="121">
        <v>25985</v>
      </c>
      <c r="F8" s="164">
        <v>25985</v>
      </c>
      <c r="G8" s="121">
        <v>25985</v>
      </c>
    </row>
    <row r="9" spans="1:7" x14ac:dyDescent="0.25">
      <c r="A9" s="162">
        <v>3</v>
      </c>
      <c r="B9" s="163" t="s">
        <v>34</v>
      </c>
      <c r="C9" s="121">
        <v>1882.4</v>
      </c>
      <c r="D9" s="121">
        <v>4560</v>
      </c>
      <c r="E9" s="121">
        <v>4650</v>
      </c>
      <c r="F9" s="164">
        <v>4650</v>
      </c>
      <c r="G9" s="121">
        <v>4650</v>
      </c>
    </row>
    <row r="10" spans="1:7" x14ac:dyDescent="0.25">
      <c r="A10" s="165">
        <v>31</v>
      </c>
      <c r="B10" s="166" t="s">
        <v>34</v>
      </c>
      <c r="C10" s="121">
        <v>1882.4</v>
      </c>
      <c r="D10" s="121">
        <v>4560</v>
      </c>
      <c r="E10" s="121">
        <v>4650</v>
      </c>
      <c r="F10" s="164">
        <v>4650</v>
      </c>
      <c r="G10" s="121">
        <v>4650</v>
      </c>
    </row>
    <row r="11" spans="1:7" x14ac:dyDescent="0.25">
      <c r="A11" s="162">
        <v>4</v>
      </c>
      <c r="B11" s="163" t="s">
        <v>36</v>
      </c>
      <c r="C11" s="121">
        <v>57363.91</v>
      </c>
      <c r="D11" s="121">
        <v>72455</v>
      </c>
      <c r="E11" s="121">
        <v>71075</v>
      </c>
      <c r="F11" s="164">
        <v>71075</v>
      </c>
      <c r="G11" s="121">
        <v>71075</v>
      </c>
    </row>
    <row r="12" spans="1:7" x14ac:dyDescent="0.25">
      <c r="A12" s="165">
        <v>43</v>
      </c>
      <c r="B12" s="166" t="s">
        <v>37</v>
      </c>
      <c r="C12" s="121">
        <v>7042.69</v>
      </c>
      <c r="D12" s="121">
        <v>10300</v>
      </c>
      <c r="E12" s="121">
        <v>12250</v>
      </c>
      <c r="F12" s="164">
        <v>12250</v>
      </c>
      <c r="G12" s="121">
        <v>12250</v>
      </c>
    </row>
    <row r="13" spans="1:7" x14ac:dyDescent="0.25">
      <c r="A13" s="165">
        <v>44</v>
      </c>
      <c r="B13" s="166" t="s">
        <v>35</v>
      </c>
      <c r="C13" s="121">
        <v>50321.22</v>
      </c>
      <c r="D13" s="121">
        <v>62155</v>
      </c>
      <c r="E13" s="121">
        <v>58825</v>
      </c>
      <c r="F13" s="164">
        <v>58825</v>
      </c>
      <c r="G13" s="121">
        <v>58825</v>
      </c>
    </row>
    <row r="14" spans="1:7" x14ac:dyDescent="0.25">
      <c r="A14" s="162">
        <v>5</v>
      </c>
      <c r="B14" s="163" t="s">
        <v>38</v>
      </c>
      <c r="C14" s="121">
        <v>788316.51</v>
      </c>
      <c r="D14" s="121">
        <v>874105</v>
      </c>
      <c r="E14" s="121">
        <v>896634</v>
      </c>
      <c r="F14" s="164">
        <v>896634</v>
      </c>
      <c r="G14" s="121">
        <v>896634</v>
      </c>
    </row>
    <row r="15" spans="1:7" x14ac:dyDescent="0.25">
      <c r="A15" s="165">
        <v>50</v>
      </c>
      <c r="B15" s="166" t="s">
        <v>140</v>
      </c>
      <c r="C15" s="122"/>
      <c r="D15" s="122"/>
      <c r="E15" s="121">
        <v>20205</v>
      </c>
      <c r="F15" s="164">
        <v>20205</v>
      </c>
      <c r="G15" s="121">
        <v>20205</v>
      </c>
    </row>
    <row r="16" spans="1:7" x14ac:dyDescent="0.25">
      <c r="A16" s="165">
        <v>51</v>
      </c>
      <c r="B16" s="166" t="s">
        <v>141</v>
      </c>
      <c r="C16" s="121">
        <v>29991.8</v>
      </c>
      <c r="D16" s="121">
        <v>10350</v>
      </c>
      <c r="E16" s="122"/>
      <c r="F16" s="167"/>
      <c r="G16" s="122"/>
    </row>
    <row r="17" spans="1:7" x14ac:dyDescent="0.25">
      <c r="A17" s="165">
        <v>52</v>
      </c>
      <c r="B17" s="166" t="s">
        <v>39</v>
      </c>
      <c r="C17" s="121">
        <v>758324.71</v>
      </c>
      <c r="D17" s="121">
        <v>863755</v>
      </c>
      <c r="E17" s="121">
        <v>837349</v>
      </c>
      <c r="F17" s="164">
        <v>837349</v>
      </c>
      <c r="G17" s="121">
        <v>837349</v>
      </c>
    </row>
    <row r="18" spans="1:7" x14ac:dyDescent="0.25">
      <c r="A18" s="165">
        <v>56</v>
      </c>
      <c r="B18" s="166" t="s">
        <v>142</v>
      </c>
      <c r="C18" s="122"/>
      <c r="D18" s="122"/>
      <c r="E18" s="121">
        <v>39080</v>
      </c>
      <c r="F18" s="164">
        <v>39080</v>
      </c>
      <c r="G18" s="121">
        <v>39080</v>
      </c>
    </row>
    <row r="19" spans="1:7" x14ac:dyDescent="0.25">
      <c r="A19" s="162">
        <v>6</v>
      </c>
      <c r="B19" s="163" t="s">
        <v>40</v>
      </c>
      <c r="C19" s="123">
        <v>904.64</v>
      </c>
      <c r="D19" s="121">
        <v>1050</v>
      </c>
      <c r="E19" s="123">
        <v>500</v>
      </c>
      <c r="F19" s="168">
        <v>500</v>
      </c>
      <c r="G19" s="123">
        <v>500</v>
      </c>
    </row>
    <row r="20" spans="1:7" x14ac:dyDescent="0.25">
      <c r="A20" s="165">
        <v>61</v>
      </c>
      <c r="B20" s="166" t="s">
        <v>40</v>
      </c>
      <c r="C20" s="123">
        <v>904.64</v>
      </c>
      <c r="D20" s="121">
        <v>1050</v>
      </c>
      <c r="E20" s="123">
        <v>500</v>
      </c>
      <c r="F20" s="168">
        <v>500</v>
      </c>
      <c r="G20" s="123">
        <v>500</v>
      </c>
    </row>
    <row r="21" spans="1:7" ht="30" x14ac:dyDescent="0.25">
      <c r="A21" s="162">
        <v>7</v>
      </c>
      <c r="B21" s="163" t="s">
        <v>41</v>
      </c>
      <c r="C21" s="123">
        <v>647.39</v>
      </c>
      <c r="D21" s="122"/>
      <c r="E21" s="122"/>
      <c r="F21" s="167"/>
      <c r="G21" s="122"/>
    </row>
    <row r="22" spans="1:7" x14ac:dyDescent="0.25">
      <c r="A22" s="165">
        <v>71</v>
      </c>
      <c r="B22" s="171"/>
      <c r="C22" s="123">
        <v>647.39</v>
      </c>
      <c r="D22" s="122"/>
      <c r="E22" s="122"/>
      <c r="F22" s="167"/>
      <c r="G22" s="122"/>
    </row>
    <row r="23" spans="1:7" ht="15.75" thickBot="1" x14ac:dyDescent="0.3">
      <c r="A23" s="19"/>
      <c r="B23" s="19"/>
      <c r="C23" s="20"/>
      <c r="D23" s="20"/>
      <c r="E23" s="21"/>
      <c r="F23" s="21"/>
      <c r="G23" s="21"/>
    </row>
    <row r="24" spans="1:7" ht="30.75" thickBot="1" x14ac:dyDescent="0.3">
      <c r="A24" s="155" t="s">
        <v>31</v>
      </c>
      <c r="B24" s="156" t="s">
        <v>11</v>
      </c>
      <c r="C24" s="44" t="s">
        <v>136</v>
      </c>
      <c r="D24" s="44" t="s">
        <v>137</v>
      </c>
      <c r="E24" s="44" t="s">
        <v>138</v>
      </c>
      <c r="F24" s="44" t="s">
        <v>48</v>
      </c>
      <c r="G24" s="44" t="s">
        <v>139</v>
      </c>
    </row>
    <row r="25" spans="1:7" x14ac:dyDescent="0.25">
      <c r="A25" s="157">
        <v>1</v>
      </c>
      <c r="B25" s="158">
        <v>2</v>
      </c>
      <c r="C25" s="158">
        <v>3</v>
      </c>
      <c r="D25" s="158">
        <v>4</v>
      </c>
      <c r="E25" s="158">
        <v>5</v>
      </c>
      <c r="F25" s="158">
        <v>6</v>
      </c>
      <c r="G25" s="158">
        <v>7</v>
      </c>
    </row>
    <row r="26" spans="1:7" x14ac:dyDescent="0.25">
      <c r="A26" s="159"/>
      <c r="B26" s="160" t="s">
        <v>21</v>
      </c>
      <c r="C26" s="161">
        <v>862987.61</v>
      </c>
      <c r="D26" s="161">
        <v>1019301</v>
      </c>
      <c r="E26" s="161">
        <v>998844</v>
      </c>
      <c r="F26" s="161">
        <v>998844</v>
      </c>
      <c r="G26" s="161">
        <v>998844</v>
      </c>
    </row>
    <row r="27" spans="1:7" x14ac:dyDescent="0.25">
      <c r="A27" s="162">
        <v>1</v>
      </c>
      <c r="B27" s="163" t="s">
        <v>33</v>
      </c>
      <c r="C27" s="121">
        <v>16573.689999999999</v>
      </c>
      <c r="D27" s="121">
        <v>54399</v>
      </c>
      <c r="E27" s="121">
        <v>25985</v>
      </c>
      <c r="F27" s="164">
        <v>25985</v>
      </c>
      <c r="G27" s="121">
        <v>25985</v>
      </c>
    </row>
    <row r="28" spans="1:7" x14ac:dyDescent="0.25">
      <c r="A28" s="165">
        <v>11</v>
      </c>
      <c r="B28" s="166" t="s">
        <v>33</v>
      </c>
      <c r="C28" s="121">
        <v>16573.689999999999</v>
      </c>
      <c r="D28" s="121">
        <v>54399</v>
      </c>
      <c r="E28" s="121">
        <v>25985</v>
      </c>
      <c r="F28" s="164">
        <v>25985</v>
      </c>
      <c r="G28" s="121">
        <v>25985</v>
      </c>
    </row>
    <row r="29" spans="1:7" x14ac:dyDescent="0.25">
      <c r="A29" s="162">
        <v>3</v>
      </c>
      <c r="B29" s="163" t="s">
        <v>42</v>
      </c>
      <c r="C29" s="123">
        <v>152.5</v>
      </c>
      <c r="D29" s="121">
        <v>12086</v>
      </c>
      <c r="E29" s="121">
        <v>4650</v>
      </c>
      <c r="F29" s="164">
        <v>4650</v>
      </c>
      <c r="G29" s="121">
        <v>4650</v>
      </c>
    </row>
    <row r="30" spans="1:7" x14ac:dyDescent="0.25">
      <c r="A30" s="165">
        <v>31</v>
      </c>
      <c r="B30" s="166" t="s">
        <v>42</v>
      </c>
      <c r="C30" s="123">
        <v>152.5</v>
      </c>
      <c r="D30" s="121">
        <v>12086</v>
      </c>
      <c r="E30" s="121">
        <v>4650</v>
      </c>
      <c r="F30" s="164">
        <v>4650</v>
      </c>
      <c r="G30" s="121">
        <v>4650</v>
      </c>
    </row>
    <row r="31" spans="1:7" x14ac:dyDescent="0.25">
      <c r="A31" s="162">
        <v>4</v>
      </c>
      <c r="B31" s="163" t="s">
        <v>43</v>
      </c>
      <c r="C31" s="121">
        <v>58228.17</v>
      </c>
      <c r="D31" s="121">
        <v>75102</v>
      </c>
      <c r="E31" s="121">
        <v>71075</v>
      </c>
      <c r="F31" s="164">
        <v>71075</v>
      </c>
      <c r="G31" s="121">
        <v>71075</v>
      </c>
    </row>
    <row r="32" spans="1:7" x14ac:dyDescent="0.25">
      <c r="A32" s="165">
        <v>43</v>
      </c>
      <c r="B32" s="166" t="s">
        <v>37</v>
      </c>
      <c r="C32" s="121">
        <v>5811.48</v>
      </c>
      <c r="D32" s="121">
        <v>12947</v>
      </c>
      <c r="E32" s="121">
        <v>12250</v>
      </c>
      <c r="F32" s="164">
        <v>12250</v>
      </c>
      <c r="G32" s="121">
        <v>12250</v>
      </c>
    </row>
    <row r="33" spans="1:7" x14ac:dyDescent="0.25">
      <c r="A33" s="165">
        <v>44</v>
      </c>
      <c r="B33" s="166" t="s">
        <v>35</v>
      </c>
      <c r="C33" s="121">
        <v>52416.69</v>
      </c>
      <c r="D33" s="121">
        <v>62155</v>
      </c>
      <c r="E33" s="121">
        <v>58825</v>
      </c>
      <c r="F33" s="164">
        <v>58825</v>
      </c>
      <c r="G33" s="121">
        <v>58825</v>
      </c>
    </row>
    <row r="34" spans="1:7" x14ac:dyDescent="0.25">
      <c r="A34" s="162">
        <v>5</v>
      </c>
      <c r="B34" s="163" t="s">
        <v>38</v>
      </c>
      <c r="C34" s="121">
        <v>787156.93</v>
      </c>
      <c r="D34" s="121">
        <v>871387</v>
      </c>
      <c r="E34" s="121">
        <v>896634</v>
      </c>
      <c r="F34" s="164">
        <v>896634</v>
      </c>
      <c r="G34" s="121">
        <v>896634</v>
      </c>
    </row>
    <row r="35" spans="1:7" x14ac:dyDescent="0.25">
      <c r="A35" s="165">
        <v>50</v>
      </c>
      <c r="B35" s="166" t="s">
        <v>140</v>
      </c>
      <c r="C35" s="122"/>
      <c r="D35" s="122"/>
      <c r="E35" s="121">
        <v>20205</v>
      </c>
      <c r="F35" s="164">
        <v>20205</v>
      </c>
      <c r="G35" s="121">
        <v>20205</v>
      </c>
    </row>
    <row r="36" spans="1:7" x14ac:dyDescent="0.25">
      <c r="A36" s="165">
        <v>51</v>
      </c>
      <c r="B36" s="166" t="s">
        <v>141</v>
      </c>
      <c r="C36" s="121">
        <v>26796.78</v>
      </c>
      <c r="D36" s="121">
        <v>10350</v>
      </c>
      <c r="E36" s="122"/>
      <c r="F36" s="167"/>
      <c r="G36" s="122"/>
    </row>
    <row r="37" spans="1:7" x14ac:dyDescent="0.25">
      <c r="A37" s="165">
        <v>52</v>
      </c>
      <c r="B37" s="166" t="s">
        <v>39</v>
      </c>
      <c r="C37" s="121">
        <v>760360.15</v>
      </c>
      <c r="D37" s="121">
        <v>861037</v>
      </c>
      <c r="E37" s="121">
        <v>837349</v>
      </c>
      <c r="F37" s="164">
        <v>837349</v>
      </c>
      <c r="G37" s="121">
        <v>837349</v>
      </c>
    </row>
    <row r="38" spans="1:7" x14ac:dyDescent="0.25">
      <c r="A38" s="165">
        <v>56</v>
      </c>
      <c r="B38" s="166" t="s">
        <v>142</v>
      </c>
      <c r="C38" s="122"/>
      <c r="D38" s="122"/>
      <c r="E38" s="121">
        <v>39080</v>
      </c>
      <c r="F38" s="164">
        <v>39080</v>
      </c>
      <c r="G38" s="121">
        <v>39080</v>
      </c>
    </row>
    <row r="39" spans="1:7" x14ac:dyDescent="0.25">
      <c r="A39" s="162">
        <v>6</v>
      </c>
      <c r="B39" s="163" t="s">
        <v>40</v>
      </c>
      <c r="C39" s="123">
        <v>756.32</v>
      </c>
      <c r="D39" s="121">
        <v>1605</v>
      </c>
      <c r="E39" s="123">
        <v>500</v>
      </c>
      <c r="F39" s="168">
        <v>500</v>
      </c>
      <c r="G39" s="123">
        <v>500</v>
      </c>
    </row>
    <row r="40" spans="1:7" x14ac:dyDescent="0.25">
      <c r="A40" s="165">
        <v>61</v>
      </c>
      <c r="B40" s="166" t="s">
        <v>40</v>
      </c>
      <c r="C40" s="123">
        <v>756.32</v>
      </c>
      <c r="D40" s="121">
        <v>1605</v>
      </c>
      <c r="E40" s="123">
        <v>500</v>
      </c>
      <c r="F40" s="168">
        <v>500</v>
      </c>
      <c r="G40" s="123">
        <v>500</v>
      </c>
    </row>
    <row r="41" spans="1:7" ht="30" x14ac:dyDescent="0.25">
      <c r="A41" s="162">
        <v>7</v>
      </c>
      <c r="B41" s="163" t="s">
        <v>44</v>
      </c>
      <c r="C41" s="123">
        <v>120</v>
      </c>
      <c r="D41" s="121">
        <v>4722</v>
      </c>
      <c r="E41" s="122"/>
      <c r="F41" s="167"/>
      <c r="G41" s="122"/>
    </row>
    <row r="42" spans="1:7" x14ac:dyDescent="0.25">
      <c r="A42" s="165">
        <v>71</v>
      </c>
      <c r="B42" s="166" t="s">
        <v>45</v>
      </c>
      <c r="C42" s="123">
        <v>120</v>
      </c>
      <c r="D42" s="121">
        <v>4722</v>
      </c>
      <c r="E42" s="122"/>
      <c r="F42" s="167"/>
      <c r="G42" s="122"/>
    </row>
  </sheetData>
  <pageMargins left="0.7" right="0.7" top="0.75" bottom="0.75" header="0.3" footer="0.3"/>
  <pageSetup paperSize="9" scale="77" fitToHeight="0" orientation="landscape" horizontalDpi="360" verticalDpi="36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G10"/>
  <sheetViews>
    <sheetView workbookViewId="0">
      <selection activeCell="E18" sqref="E18"/>
    </sheetView>
  </sheetViews>
  <sheetFormatPr defaultRowHeight="15" x14ac:dyDescent="0.25"/>
  <cols>
    <col min="1" max="1" width="16.5703125" customWidth="1"/>
    <col min="2" max="2" width="37.7109375" customWidth="1"/>
    <col min="3" max="7" width="25.28515625" customWidth="1"/>
  </cols>
  <sheetData>
    <row r="2" spans="1:7" x14ac:dyDescent="0.25">
      <c r="A2" s="18"/>
      <c r="B2" s="191" t="s">
        <v>10</v>
      </c>
      <c r="C2" s="191"/>
      <c r="D2" s="191"/>
      <c r="E2" s="191"/>
      <c r="F2" s="191"/>
      <c r="G2" s="15"/>
    </row>
    <row r="3" spans="1:7" x14ac:dyDescent="0.25">
      <c r="A3" s="18"/>
      <c r="B3" s="18"/>
      <c r="C3" s="15"/>
      <c r="D3" s="15"/>
      <c r="E3" s="15"/>
      <c r="F3" s="15"/>
      <c r="G3" s="15"/>
    </row>
    <row r="4" spans="1:7" ht="25.5" x14ac:dyDescent="0.25">
      <c r="A4" s="22" t="s">
        <v>46</v>
      </c>
      <c r="B4" s="22" t="s">
        <v>47</v>
      </c>
      <c r="C4" s="44" t="s">
        <v>136</v>
      </c>
      <c r="D4" s="44" t="s">
        <v>137</v>
      </c>
      <c r="E4" s="44" t="s">
        <v>138</v>
      </c>
      <c r="F4" s="44" t="s">
        <v>48</v>
      </c>
      <c r="G4" s="44" t="s">
        <v>139</v>
      </c>
    </row>
    <row r="5" spans="1:7" x14ac:dyDescent="0.25">
      <c r="A5" s="24">
        <v>1</v>
      </c>
      <c r="B5" s="25">
        <v>2</v>
      </c>
      <c r="C5" s="25">
        <v>3</v>
      </c>
      <c r="D5" s="24">
        <v>4</v>
      </c>
      <c r="E5" s="24">
        <v>5</v>
      </c>
      <c r="F5" s="24">
        <v>6</v>
      </c>
      <c r="G5" s="24">
        <v>7</v>
      </c>
    </row>
    <row r="6" spans="1:7" x14ac:dyDescent="0.25">
      <c r="A6" s="26"/>
      <c r="B6" s="26" t="s">
        <v>21</v>
      </c>
      <c r="C6" s="28" t="s">
        <v>143</v>
      </c>
      <c r="D6" s="29" t="s">
        <v>144</v>
      </c>
      <c r="E6" s="29" t="s">
        <v>145</v>
      </c>
      <c r="F6" s="29" t="s">
        <v>146</v>
      </c>
      <c r="G6" s="29" t="s">
        <v>147</v>
      </c>
    </row>
    <row r="7" spans="1:7" x14ac:dyDescent="0.25">
      <c r="A7" s="105" t="s">
        <v>53</v>
      </c>
      <c r="B7" s="27" t="s">
        <v>49</v>
      </c>
      <c r="C7" s="32">
        <f>C8+C9+C10</f>
        <v>862987.61</v>
      </c>
      <c r="D7" s="32">
        <f t="shared" ref="D7:G7" si="0">D8+D9+D10</f>
        <v>1019301</v>
      </c>
      <c r="E7" s="32">
        <f t="shared" si="0"/>
        <v>998844</v>
      </c>
      <c r="F7" s="32">
        <f t="shared" si="0"/>
        <v>998844</v>
      </c>
      <c r="G7" s="32">
        <f t="shared" si="0"/>
        <v>998844</v>
      </c>
    </row>
    <row r="8" spans="1:7" x14ac:dyDescent="0.25">
      <c r="A8" s="106" t="s">
        <v>54</v>
      </c>
      <c r="B8" s="31" t="s">
        <v>50</v>
      </c>
      <c r="C8" s="124">
        <v>862629.11</v>
      </c>
      <c r="D8" s="124">
        <v>1018342</v>
      </c>
      <c r="E8" s="124">
        <v>998485</v>
      </c>
      <c r="F8" s="112">
        <v>998485</v>
      </c>
      <c r="G8" s="124">
        <v>998485</v>
      </c>
    </row>
    <row r="9" spans="1:7" ht="30" x14ac:dyDescent="0.25">
      <c r="A9" s="106" t="s">
        <v>55</v>
      </c>
      <c r="B9" s="31" t="s">
        <v>51</v>
      </c>
      <c r="C9" s="125">
        <v>44</v>
      </c>
      <c r="D9" s="125">
        <v>52</v>
      </c>
      <c r="E9" s="125">
        <v>52</v>
      </c>
      <c r="F9" s="114">
        <v>52</v>
      </c>
      <c r="G9" s="125">
        <v>52</v>
      </c>
    </row>
    <row r="10" spans="1:7" ht="30" x14ac:dyDescent="0.25">
      <c r="A10" s="106" t="s">
        <v>56</v>
      </c>
      <c r="B10" s="31" t="s">
        <v>52</v>
      </c>
      <c r="C10" s="125">
        <v>314.5</v>
      </c>
      <c r="D10" s="125">
        <v>907</v>
      </c>
      <c r="E10" s="125">
        <v>307</v>
      </c>
      <c r="F10" s="114">
        <v>307</v>
      </c>
      <c r="G10" s="125">
        <v>307</v>
      </c>
    </row>
  </sheetData>
  <mergeCells count="1">
    <mergeCell ref="B2:F2"/>
  </mergeCells>
  <phoneticPr fontId="57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77090D-3F93-4536-8071-A5A9BFFF1BD3}">
  <dimension ref="A2:J21"/>
  <sheetViews>
    <sheetView workbookViewId="0">
      <selection activeCell="C6" sqref="C6:G6"/>
    </sheetView>
  </sheetViews>
  <sheetFormatPr defaultRowHeight="15" x14ac:dyDescent="0.25"/>
  <cols>
    <col min="1" max="1" width="10.28515625" customWidth="1"/>
    <col min="2" max="7" width="25.28515625" customWidth="1"/>
  </cols>
  <sheetData>
    <row r="2" spans="1:7" x14ac:dyDescent="0.25">
      <c r="A2" s="203" t="s">
        <v>123</v>
      </c>
      <c r="B2" s="203"/>
      <c r="C2" s="203"/>
      <c r="D2" s="203"/>
      <c r="E2" s="203"/>
      <c r="F2" s="203"/>
      <c r="G2" s="203"/>
    </row>
    <row r="3" spans="1:7" x14ac:dyDescent="0.25">
      <c r="A3" s="83"/>
      <c r="B3" s="83"/>
      <c r="C3" s="83"/>
      <c r="D3" s="83"/>
      <c r="E3" s="83"/>
      <c r="F3" s="83"/>
      <c r="G3" s="83"/>
    </row>
    <row r="4" spans="1:7" x14ac:dyDescent="0.25">
      <c r="A4" s="203" t="s">
        <v>124</v>
      </c>
      <c r="B4" s="203"/>
      <c r="C4" s="203"/>
      <c r="D4" s="203"/>
      <c r="E4" s="203"/>
      <c r="F4" s="203"/>
      <c r="G4" s="203"/>
    </row>
    <row r="5" spans="1:7" x14ac:dyDescent="0.25">
      <c r="A5" s="83"/>
      <c r="B5" s="83"/>
      <c r="C5" s="83"/>
      <c r="D5" s="83"/>
      <c r="E5" s="83"/>
      <c r="F5" s="84"/>
      <c r="G5" s="84"/>
    </row>
    <row r="6" spans="1:7" ht="28.5" x14ac:dyDescent="0.25">
      <c r="A6" s="22" t="s">
        <v>46</v>
      </c>
      <c r="B6" s="23" t="s">
        <v>11</v>
      </c>
      <c r="C6" s="44" t="s">
        <v>136</v>
      </c>
      <c r="D6" s="44" t="s">
        <v>137</v>
      </c>
      <c r="E6" s="44" t="s">
        <v>138</v>
      </c>
      <c r="F6" s="44" t="s">
        <v>48</v>
      </c>
      <c r="G6" s="44" t="s">
        <v>139</v>
      </c>
    </row>
    <row r="7" spans="1:7" x14ac:dyDescent="0.25">
      <c r="A7" s="24">
        <v>1</v>
      </c>
      <c r="B7" s="25">
        <v>2</v>
      </c>
      <c r="C7" s="25">
        <v>3</v>
      </c>
      <c r="D7" s="24">
        <v>4</v>
      </c>
      <c r="E7" s="24">
        <v>5</v>
      </c>
      <c r="F7" s="24">
        <v>6</v>
      </c>
      <c r="G7" s="24">
        <v>7</v>
      </c>
    </row>
    <row r="8" spans="1:7" ht="28.5" x14ac:dyDescent="0.25">
      <c r="A8" s="26">
        <v>8</v>
      </c>
      <c r="B8" s="26" t="s">
        <v>125</v>
      </c>
      <c r="C8" s="85"/>
      <c r="D8" s="86"/>
      <c r="E8" s="86"/>
      <c r="F8" s="86"/>
      <c r="G8" s="86"/>
    </row>
    <row r="9" spans="1:7" x14ac:dyDescent="0.25">
      <c r="A9" s="87">
        <v>84</v>
      </c>
      <c r="B9" s="88" t="s">
        <v>126</v>
      </c>
      <c r="C9" s="85"/>
      <c r="D9" s="86"/>
      <c r="E9" s="86"/>
      <c r="F9" s="86"/>
      <c r="G9" s="86"/>
    </row>
    <row r="10" spans="1:7" x14ac:dyDescent="0.25">
      <c r="A10" s="89" t="s">
        <v>127</v>
      </c>
      <c r="B10" s="90"/>
      <c r="C10" s="85"/>
      <c r="D10" s="86"/>
      <c r="E10" s="86"/>
      <c r="F10" s="86"/>
      <c r="G10" s="86"/>
    </row>
    <row r="11" spans="1:7" ht="28.5" x14ac:dyDescent="0.25">
      <c r="A11" s="91">
        <v>5</v>
      </c>
      <c r="B11" s="92" t="s">
        <v>128</v>
      </c>
      <c r="C11" s="85"/>
      <c r="D11" s="86"/>
      <c r="E11" s="86"/>
      <c r="F11" s="86"/>
      <c r="G11" s="86"/>
    </row>
    <row r="12" spans="1:7" ht="30" x14ac:dyDescent="0.25">
      <c r="A12" s="87">
        <v>54</v>
      </c>
      <c r="B12" s="93" t="s">
        <v>129</v>
      </c>
      <c r="C12" s="85"/>
      <c r="D12" s="86"/>
      <c r="E12" s="86"/>
      <c r="F12" s="86"/>
      <c r="G12" s="94"/>
    </row>
    <row r="13" spans="1:7" x14ac:dyDescent="0.25">
      <c r="A13" s="89" t="s">
        <v>127</v>
      </c>
      <c r="B13" s="90"/>
      <c r="C13" s="85"/>
      <c r="D13" s="86"/>
      <c r="E13" s="86"/>
      <c r="F13" s="86"/>
      <c r="G13" s="86"/>
    </row>
    <row r="18" spans="4:10" ht="15.75" x14ac:dyDescent="0.25">
      <c r="D18" s="193"/>
      <c r="E18" s="193"/>
      <c r="F18" s="193"/>
      <c r="G18" s="193"/>
      <c r="H18" s="193"/>
      <c r="I18" s="193"/>
      <c r="J18" s="193"/>
    </row>
    <row r="19" spans="4:10" ht="15.75" x14ac:dyDescent="0.25">
      <c r="D19" s="57"/>
      <c r="E19" s="57"/>
      <c r="F19" s="57"/>
      <c r="G19" s="57"/>
      <c r="H19" s="57"/>
      <c r="I19" s="57"/>
      <c r="J19" s="57"/>
    </row>
    <row r="20" spans="4:10" ht="15.75" x14ac:dyDescent="0.25">
      <c r="D20" s="193"/>
      <c r="E20" s="193"/>
      <c r="F20" s="193"/>
      <c r="G20" s="193"/>
      <c r="H20" s="193"/>
      <c r="I20" s="193"/>
      <c r="J20" s="193"/>
    </row>
    <row r="21" spans="4:10" ht="18" x14ac:dyDescent="0.25">
      <c r="D21" s="50"/>
      <c r="E21" s="50"/>
      <c r="F21" s="50"/>
      <c r="G21" s="50"/>
      <c r="H21" s="50"/>
      <c r="I21" s="71"/>
      <c r="J21" s="71"/>
    </row>
  </sheetData>
  <mergeCells count="4">
    <mergeCell ref="A2:G2"/>
    <mergeCell ref="A4:G4"/>
    <mergeCell ref="D18:J18"/>
    <mergeCell ref="D20:J2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D73D39-D565-4AD6-A453-453C26BF0FFE}">
  <dimension ref="A2:G18"/>
  <sheetViews>
    <sheetView workbookViewId="0">
      <selection activeCell="C4" sqref="C4:G4"/>
    </sheetView>
  </sheetViews>
  <sheetFormatPr defaultRowHeight="15" x14ac:dyDescent="0.25"/>
  <cols>
    <col min="2" max="2" width="27.42578125" customWidth="1"/>
    <col min="3" max="3" width="23.140625" customWidth="1"/>
    <col min="4" max="7" width="25.28515625" customWidth="1"/>
  </cols>
  <sheetData>
    <row r="2" spans="1:7" ht="15.75" x14ac:dyDescent="0.25">
      <c r="A2" s="15"/>
      <c r="B2" s="204" t="s">
        <v>130</v>
      </c>
      <c r="C2" s="204"/>
      <c r="D2" s="204"/>
      <c r="E2" s="204"/>
      <c r="F2" s="204"/>
      <c r="G2" s="204"/>
    </row>
    <row r="3" spans="1:7" ht="18.75" x14ac:dyDescent="0.25">
      <c r="A3" s="15"/>
      <c r="B3" s="72"/>
      <c r="C3" s="72"/>
      <c r="D3" s="72"/>
      <c r="E3" s="72"/>
      <c r="F3" s="73"/>
      <c r="G3" s="73"/>
    </row>
    <row r="4" spans="1:7" ht="25.5" x14ac:dyDescent="0.25">
      <c r="A4" s="74" t="s">
        <v>46</v>
      </c>
      <c r="B4" s="75" t="s">
        <v>11</v>
      </c>
      <c r="C4" s="44" t="s">
        <v>136</v>
      </c>
      <c r="D4" s="44" t="s">
        <v>137</v>
      </c>
      <c r="E4" s="44" t="s">
        <v>138</v>
      </c>
      <c r="F4" s="44" t="s">
        <v>48</v>
      </c>
      <c r="G4" s="44" t="s">
        <v>139</v>
      </c>
    </row>
    <row r="5" spans="1:7" x14ac:dyDescent="0.25">
      <c r="A5" s="76">
        <v>1</v>
      </c>
      <c r="B5" s="77">
        <v>2</v>
      </c>
      <c r="C5" s="77">
        <v>3</v>
      </c>
      <c r="D5" s="76">
        <v>4</v>
      </c>
      <c r="E5" s="76">
        <v>5</v>
      </c>
      <c r="F5" s="76">
        <v>6</v>
      </c>
      <c r="G5" s="76">
        <v>7</v>
      </c>
    </row>
    <row r="6" spans="1:7" x14ac:dyDescent="0.25">
      <c r="A6" s="78"/>
      <c r="B6" s="78" t="s">
        <v>131</v>
      </c>
      <c r="C6" s="79">
        <v>0</v>
      </c>
      <c r="D6" s="79">
        <v>0</v>
      </c>
      <c r="E6" s="79">
        <v>0</v>
      </c>
      <c r="F6" s="79">
        <v>0</v>
      </c>
      <c r="G6" s="79">
        <v>0</v>
      </c>
    </row>
    <row r="7" spans="1:7" x14ac:dyDescent="0.25">
      <c r="A7" s="78">
        <v>1</v>
      </c>
      <c r="B7" s="78" t="s">
        <v>33</v>
      </c>
      <c r="C7" s="79">
        <v>0</v>
      </c>
      <c r="D7" s="79">
        <v>0</v>
      </c>
      <c r="E7" s="79">
        <v>0</v>
      </c>
      <c r="F7" s="79">
        <v>0</v>
      </c>
      <c r="G7" s="79">
        <v>0</v>
      </c>
    </row>
    <row r="8" spans="1:7" x14ac:dyDescent="0.25">
      <c r="A8" s="95">
        <v>11</v>
      </c>
      <c r="B8" s="96" t="s">
        <v>33</v>
      </c>
      <c r="C8" s="79">
        <v>0</v>
      </c>
      <c r="D8" s="79">
        <v>0</v>
      </c>
      <c r="E8" s="79">
        <v>0</v>
      </c>
      <c r="F8" s="79">
        <v>0</v>
      </c>
      <c r="G8" s="79">
        <v>0</v>
      </c>
    </row>
    <row r="9" spans="1:7" ht="25.5" x14ac:dyDescent="0.25">
      <c r="A9" s="78">
        <v>8</v>
      </c>
      <c r="B9" s="78" t="s">
        <v>132</v>
      </c>
      <c r="C9" s="79">
        <v>0</v>
      </c>
      <c r="D9" s="79">
        <v>0</v>
      </c>
      <c r="E9" s="79">
        <v>0</v>
      </c>
      <c r="F9" s="79">
        <v>0</v>
      </c>
      <c r="G9" s="79">
        <v>0</v>
      </c>
    </row>
    <row r="10" spans="1:7" ht="25.5" x14ac:dyDescent="0.25">
      <c r="A10" s="97">
        <v>81</v>
      </c>
      <c r="B10" s="98" t="s">
        <v>132</v>
      </c>
      <c r="C10" s="79">
        <v>0</v>
      </c>
      <c r="D10" s="79">
        <v>0</v>
      </c>
      <c r="E10" s="79">
        <v>0</v>
      </c>
      <c r="F10" s="79">
        <v>0</v>
      </c>
      <c r="G10" s="79">
        <v>0</v>
      </c>
    </row>
    <row r="11" spans="1:7" x14ac:dyDescent="0.25">
      <c r="A11" s="99"/>
      <c r="B11" s="99" t="s">
        <v>127</v>
      </c>
      <c r="C11" s="79"/>
      <c r="D11" s="79"/>
      <c r="E11" s="79"/>
      <c r="F11" s="79"/>
      <c r="G11" s="79"/>
    </row>
    <row r="12" spans="1:7" x14ac:dyDescent="0.25">
      <c r="A12" s="98"/>
      <c r="B12" s="98"/>
      <c r="C12" s="79"/>
      <c r="D12" s="79"/>
      <c r="E12" s="79"/>
      <c r="F12" s="79"/>
      <c r="G12" s="79"/>
    </row>
    <row r="13" spans="1:7" x14ac:dyDescent="0.25">
      <c r="A13" s="78"/>
      <c r="B13" s="78" t="s">
        <v>133</v>
      </c>
      <c r="C13" s="79">
        <v>0</v>
      </c>
      <c r="D13" s="79">
        <v>0</v>
      </c>
      <c r="E13" s="79">
        <v>0</v>
      </c>
      <c r="F13" s="79">
        <v>0</v>
      </c>
      <c r="G13" s="79">
        <v>0</v>
      </c>
    </row>
    <row r="14" spans="1:7" x14ac:dyDescent="0.25">
      <c r="A14" s="78">
        <v>1</v>
      </c>
      <c r="B14" s="81" t="s">
        <v>33</v>
      </c>
      <c r="C14" s="79">
        <v>0</v>
      </c>
      <c r="D14" s="79">
        <v>0</v>
      </c>
      <c r="E14" s="79">
        <v>0</v>
      </c>
      <c r="F14" s="79">
        <v>0</v>
      </c>
      <c r="G14" s="79">
        <v>0</v>
      </c>
    </row>
    <row r="15" spans="1:7" x14ac:dyDescent="0.25">
      <c r="A15" s="95">
        <v>11</v>
      </c>
      <c r="B15" s="96" t="s">
        <v>33</v>
      </c>
      <c r="C15" s="79">
        <v>0</v>
      </c>
      <c r="D15" s="79">
        <v>0</v>
      </c>
      <c r="E15" s="79">
        <v>0</v>
      </c>
      <c r="F15" s="79">
        <v>0</v>
      </c>
      <c r="G15" s="79">
        <v>0</v>
      </c>
    </row>
    <row r="16" spans="1:7" x14ac:dyDescent="0.25">
      <c r="A16" s="78">
        <v>3</v>
      </c>
      <c r="B16" s="81" t="s">
        <v>34</v>
      </c>
      <c r="C16" s="79">
        <v>0</v>
      </c>
      <c r="D16" s="79">
        <v>0</v>
      </c>
      <c r="E16" s="79">
        <v>0</v>
      </c>
      <c r="F16" s="79">
        <v>0</v>
      </c>
      <c r="G16" s="79">
        <v>0</v>
      </c>
    </row>
    <row r="17" spans="1:7" x14ac:dyDescent="0.25">
      <c r="A17" s="95">
        <v>31</v>
      </c>
      <c r="B17" s="96" t="s">
        <v>34</v>
      </c>
      <c r="C17" s="79">
        <v>0</v>
      </c>
      <c r="D17" s="79">
        <v>0</v>
      </c>
      <c r="E17" s="79">
        <v>0</v>
      </c>
      <c r="F17" s="79">
        <v>0</v>
      </c>
      <c r="G17" s="79">
        <v>0</v>
      </c>
    </row>
    <row r="18" spans="1:7" x14ac:dyDescent="0.25">
      <c r="A18" s="100"/>
      <c r="B18" s="100" t="s">
        <v>127</v>
      </c>
      <c r="C18" s="79"/>
      <c r="D18" s="80"/>
      <c r="E18" s="80"/>
      <c r="F18" s="80"/>
      <c r="G18" s="82"/>
    </row>
  </sheetData>
  <mergeCells count="1">
    <mergeCell ref="B2:G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2:G132"/>
  <sheetViews>
    <sheetView tabSelected="1" workbookViewId="0">
      <selection activeCell="A132" sqref="A132"/>
    </sheetView>
  </sheetViews>
  <sheetFormatPr defaultRowHeight="15" x14ac:dyDescent="0.25"/>
  <cols>
    <col min="1" max="2" width="48.5703125" customWidth="1"/>
    <col min="3" max="3" width="23.85546875" customWidth="1"/>
    <col min="4" max="5" width="20.42578125" customWidth="1"/>
    <col min="6" max="6" width="23.5703125" customWidth="1"/>
    <col min="7" max="7" width="23.28515625" customWidth="1"/>
  </cols>
  <sheetData>
    <row r="2" spans="1:7" ht="15" customHeight="1" x14ac:dyDescent="0.3">
      <c r="A2" s="126" t="s">
        <v>4</v>
      </c>
      <c r="B2" s="126"/>
      <c r="C2" s="126"/>
      <c r="D2" s="126"/>
      <c r="E2" s="126"/>
      <c r="F2" s="126"/>
      <c r="G2" s="126"/>
    </row>
    <row r="4" spans="1:7" x14ac:dyDescent="0.25">
      <c r="A4" s="192" t="s">
        <v>5</v>
      </c>
      <c r="B4" s="192"/>
      <c r="C4" s="192"/>
      <c r="D4" s="192"/>
      <c r="E4" s="192"/>
      <c r="F4" s="192"/>
      <c r="G4" s="192"/>
    </row>
    <row r="5" spans="1:7" x14ac:dyDescent="0.25">
      <c r="A5" s="15"/>
      <c r="B5" s="15"/>
      <c r="C5" s="15"/>
      <c r="D5" s="15"/>
      <c r="E5" s="15"/>
      <c r="F5" s="15"/>
      <c r="G5" s="15"/>
    </row>
    <row r="6" spans="1:7" x14ac:dyDescent="0.25">
      <c r="A6" s="192" t="s">
        <v>100</v>
      </c>
      <c r="B6" s="192"/>
      <c r="C6" s="192"/>
      <c r="D6" s="192"/>
      <c r="E6" s="192"/>
      <c r="F6" s="192"/>
      <c r="G6" s="192"/>
    </row>
    <row r="7" spans="1:7" x14ac:dyDescent="0.25">
      <c r="A7" s="15"/>
      <c r="B7" s="15"/>
      <c r="C7" s="15"/>
      <c r="D7" s="15"/>
      <c r="E7" s="15"/>
      <c r="F7" s="15"/>
      <c r="G7" s="15"/>
    </row>
    <row r="8" spans="1:7" ht="15.75" thickBot="1" x14ac:dyDescent="0.3">
      <c r="A8" s="15"/>
      <c r="B8" s="15"/>
      <c r="C8" s="15"/>
      <c r="D8" s="15"/>
      <c r="E8" s="15"/>
      <c r="F8" s="15"/>
      <c r="G8" s="15"/>
    </row>
    <row r="9" spans="1:7" ht="26.25" thickBot="1" x14ac:dyDescent="0.3">
      <c r="A9" s="133" t="s">
        <v>57</v>
      </c>
      <c r="B9" s="133" t="s">
        <v>11</v>
      </c>
      <c r="C9" s="134" t="s">
        <v>136</v>
      </c>
      <c r="D9" s="134" t="s">
        <v>137</v>
      </c>
      <c r="E9" s="134" t="s">
        <v>138</v>
      </c>
      <c r="F9" s="134" t="s">
        <v>48</v>
      </c>
      <c r="G9" s="134" t="s">
        <v>139</v>
      </c>
    </row>
    <row r="10" spans="1:7" x14ac:dyDescent="0.25">
      <c r="A10" s="107">
        <v>1</v>
      </c>
      <c r="B10" s="135">
        <v>2</v>
      </c>
      <c r="C10" s="136">
        <v>3</v>
      </c>
      <c r="D10" s="136">
        <v>4</v>
      </c>
      <c r="E10" s="136">
        <v>5</v>
      </c>
      <c r="F10" s="136">
        <v>6</v>
      </c>
      <c r="G10" s="136">
        <v>7</v>
      </c>
    </row>
    <row r="11" spans="1:7" x14ac:dyDescent="0.25">
      <c r="A11" s="137" t="s">
        <v>73</v>
      </c>
      <c r="B11" s="137" t="s">
        <v>58</v>
      </c>
      <c r="C11" s="138">
        <v>862987.61</v>
      </c>
      <c r="D11" s="138">
        <v>1019301</v>
      </c>
      <c r="E11" s="138">
        <v>998844</v>
      </c>
      <c r="F11" s="128">
        <v>998844</v>
      </c>
      <c r="G11" s="138">
        <v>998844</v>
      </c>
    </row>
    <row r="12" spans="1:7" x14ac:dyDescent="0.25">
      <c r="A12" s="139" t="s">
        <v>74</v>
      </c>
      <c r="B12" s="139" t="s">
        <v>59</v>
      </c>
      <c r="C12" s="140">
        <v>862987.61</v>
      </c>
      <c r="D12" s="140">
        <v>1019301</v>
      </c>
      <c r="E12" s="140">
        <v>998844</v>
      </c>
      <c r="F12" s="129">
        <v>998844</v>
      </c>
      <c r="G12" s="140">
        <v>998844</v>
      </c>
    </row>
    <row r="13" spans="1:7" x14ac:dyDescent="0.25">
      <c r="A13" s="141" t="s">
        <v>96</v>
      </c>
      <c r="B13" s="142" t="s">
        <v>33</v>
      </c>
      <c r="C13" s="143">
        <v>16573.689999999999</v>
      </c>
      <c r="D13" s="143">
        <v>54399</v>
      </c>
      <c r="E13" s="143">
        <v>25985</v>
      </c>
      <c r="F13" s="34">
        <v>25985</v>
      </c>
      <c r="G13" s="143">
        <v>25985</v>
      </c>
    </row>
    <row r="14" spans="1:7" x14ac:dyDescent="0.25">
      <c r="A14" s="141" t="s">
        <v>148</v>
      </c>
      <c r="B14" s="142" t="s">
        <v>34</v>
      </c>
      <c r="C14" s="144">
        <v>152.5</v>
      </c>
      <c r="D14" s="143">
        <v>12086</v>
      </c>
      <c r="E14" s="143">
        <v>4650</v>
      </c>
      <c r="F14" s="34">
        <v>4650</v>
      </c>
      <c r="G14" s="143">
        <v>4650</v>
      </c>
    </row>
    <row r="15" spans="1:7" x14ac:dyDescent="0.25">
      <c r="A15" s="141" t="s">
        <v>98</v>
      </c>
      <c r="B15" s="142" t="s">
        <v>37</v>
      </c>
      <c r="C15" s="143">
        <v>5811.48</v>
      </c>
      <c r="D15" s="143">
        <v>12947</v>
      </c>
      <c r="E15" s="143">
        <v>12250</v>
      </c>
      <c r="F15" s="34">
        <v>12250</v>
      </c>
      <c r="G15" s="143">
        <v>12250</v>
      </c>
    </row>
    <row r="16" spans="1:7" x14ac:dyDescent="0.25">
      <c r="A16" s="141" t="s">
        <v>99</v>
      </c>
      <c r="B16" s="142" t="s">
        <v>35</v>
      </c>
      <c r="C16" s="143">
        <v>52416.69</v>
      </c>
      <c r="D16" s="143">
        <v>62155</v>
      </c>
      <c r="E16" s="143">
        <v>58825</v>
      </c>
      <c r="F16" s="34">
        <v>58825</v>
      </c>
      <c r="G16" s="143">
        <v>58825</v>
      </c>
    </row>
    <row r="17" spans="1:7" x14ac:dyDescent="0.25">
      <c r="A17" s="141" t="s">
        <v>149</v>
      </c>
      <c r="B17" s="142" t="s">
        <v>140</v>
      </c>
      <c r="C17" s="145"/>
      <c r="D17" s="145"/>
      <c r="E17" s="143">
        <v>20205</v>
      </c>
      <c r="F17" s="34">
        <v>20205</v>
      </c>
      <c r="G17" s="143">
        <v>20205</v>
      </c>
    </row>
    <row r="18" spans="1:7" x14ac:dyDescent="0.25">
      <c r="A18" s="141" t="s">
        <v>150</v>
      </c>
      <c r="B18" s="142" t="s">
        <v>141</v>
      </c>
      <c r="C18" s="143">
        <v>26796.78</v>
      </c>
      <c r="D18" s="143">
        <v>10350</v>
      </c>
      <c r="E18" s="145"/>
      <c r="F18" s="130"/>
      <c r="G18" s="145"/>
    </row>
    <row r="19" spans="1:7" x14ac:dyDescent="0.25">
      <c r="A19" s="141" t="s">
        <v>97</v>
      </c>
      <c r="B19" s="142" t="s">
        <v>39</v>
      </c>
      <c r="C19" s="143">
        <v>760360.15</v>
      </c>
      <c r="D19" s="143">
        <v>861037</v>
      </c>
      <c r="E19" s="143">
        <v>837349</v>
      </c>
      <c r="F19" s="34">
        <v>837349</v>
      </c>
      <c r="G19" s="143">
        <v>837349</v>
      </c>
    </row>
    <row r="20" spans="1:7" x14ac:dyDescent="0.25">
      <c r="A20" s="141" t="s">
        <v>151</v>
      </c>
      <c r="B20" s="142" t="s">
        <v>142</v>
      </c>
      <c r="C20" s="145"/>
      <c r="D20" s="145"/>
      <c r="E20" s="143">
        <v>39080</v>
      </c>
      <c r="F20" s="34">
        <v>39080</v>
      </c>
      <c r="G20" s="143">
        <v>39080</v>
      </c>
    </row>
    <row r="21" spans="1:7" x14ac:dyDescent="0.25">
      <c r="A21" s="141" t="s">
        <v>152</v>
      </c>
      <c r="B21" s="142" t="s">
        <v>40</v>
      </c>
      <c r="C21" s="144">
        <v>756.32</v>
      </c>
      <c r="D21" s="143">
        <v>1605</v>
      </c>
      <c r="E21" s="144">
        <v>500</v>
      </c>
      <c r="F21" s="35">
        <v>500</v>
      </c>
      <c r="G21" s="144">
        <v>500</v>
      </c>
    </row>
    <row r="22" spans="1:7" x14ac:dyDescent="0.25">
      <c r="A22" s="141" t="s">
        <v>153</v>
      </c>
      <c r="B22" s="146" t="s">
        <v>60</v>
      </c>
      <c r="C22" s="144">
        <v>120</v>
      </c>
      <c r="D22" s="143">
        <v>4722</v>
      </c>
      <c r="E22" s="145"/>
      <c r="F22" s="130"/>
      <c r="G22" s="145"/>
    </row>
    <row r="23" spans="1:7" x14ac:dyDescent="0.25">
      <c r="A23" s="135" t="s">
        <v>75</v>
      </c>
      <c r="B23" s="142" t="s">
        <v>61</v>
      </c>
      <c r="C23" s="37">
        <v>36546.550000000003</v>
      </c>
      <c r="D23" s="37">
        <v>61504</v>
      </c>
      <c r="E23" s="37">
        <v>76230</v>
      </c>
      <c r="F23" s="34">
        <v>76230</v>
      </c>
      <c r="G23" s="37">
        <v>76230</v>
      </c>
    </row>
    <row r="24" spans="1:7" x14ac:dyDescent="0.25">
      <c r="A24" s="147" t="s">
        <v>76</v>
      </c>
      <c r="B24" s="148" t="s">
        <v>62</v>
      </c>
      <c r="C24" s="149">
        <v>36546.550000000003</v>
      </c>
      <c r="D24" s="149">
        <v>61504</v>
      </c>
      <c r="E24" s="149">
        <v>76230</v>
      </c>
      <c r="F24" s="131">
        <v>76230</v>
      </c>
      <c r="G24" s="149">
        <v>76230</v>
      </c>
    </row>
    <row r="25" spans="1:7" x14ac:dyDescent="0.25">
      <c r="A25" s="141" t="s">
        <v>96</v>
      </c>
      <c r="B25" s="142" t="s">
        <v>33</v>
      </c>
      <c r="C25" s="143">
        <v>9749.77</v>
      </c>
      <c r="D25" s="143">
        <v>46949</v>
      </c>
      <c r="E25" s="143">
        <v>16945</v>
      </c>
      <c r="F25" s="34">
        <v>16945</v>
      </c>
      <c r="G25" s="143">
        <v>16945</v>
      </c>
    </row>
    <row r="26" spans="1:7" x14ac:dyDescent="0.25">
      <c r="A26" s="145" t="s">
        <v>77</v>
      </c>
      <c r="B26" s="142" t="s">
        <v>80</v>
      </c>
      <c r="C26" s="143">
        <v>9749.77</v>
      </c>
      <c r="D26" s="143">
        <v>46949</v>
      </c>
      <c r="E26" s="143">
        <v>16945</v>
      </c>
      <c r="F26" s="34">
        <v>16945</v>
      </c>
      <c r="G26" s="143">
        <v>16945</v>
      </c>
    </row>
    <row r="27" spans="1:7" x14ac:dyDescent="0.25">
      <c r="A27" s="150" t="s">
        <v>78</v>
      </c>
      <c r="B27" s="142" t="s">
        <v>24</v>
      </c>
      <c r="C27" s="143">
        <v>9339.7000000000007</v>
      </c>
      <c r="D27" s="143">
        <v>44215</v>
      </c>
      <c r="E27" s="143">
        <v>15610</v>
      </c>
      <c r="F27" s="34">
        <v>15610</v>
      </c>
      <c r="G27" s="143">
        <v>15610</v>
      </c>
    </row>
    <row r="28" spans="1:7" x14ac:dyDescent="0.25">
      <c r="A28" s="150" t="s">
        <v>79</v>
      </c>
      <c r="B28" s="142" t="s">
        <v>25</v>
      </c>
      <c r="C28" s="144">
        <v>410.07</v>
      </c>
      <c r="D28" s="143">
        <v>2734</v>
      </c>
      <c r="E28" s="143">
        <v>1335</v>
      </c>
      <c r="F28" s="34">
        <v>1335</v>
      </c>
      <c r="G28" s="143">
        <v>1335</v>
      </c>
    </row>
    <row r="29" spans="1:7" x14ac:dyDescent="0.25">
      <c r="A29" s="141" t="s">
        <v>149</v>
      </c>
      <c r="B29" s="142" t="s">
        <v>140</v>
      </c>
      <c r="C29" s="145"/>
      <c r="D29" s="145"/>
      <c r="E29" s="143">
        <v>20205</v>
      </c>
      <c r="F29" s="34">
        <v>20205</v>
      </c>
      <c r="G29" s="143">
        <v>20205</v>
      </c>
    </row>
    <row r="30" spans="1:7" x14ac:dyDescent="0.25">
      <c r="A30" s="145" t="s">
        <v>77</v>
      </c>
      <c r="B30" s="142" t="s">
        <v>80</v>
      </c>
      <c r="C30" s="144">
        <v>0</v>
      </c>
      <c r="D30" s="144">
        <v>0</v>
      </c>
      <c r="E30" s="143">
        <v>20205</v>
      </c>
      <c r="F30" s="34">
        <v>20205</v>
      </c>
      <c r="G30" s="143">
        <v>20205</v>
      </c>
    </row>
    <row r="31" spans="1:7" x14ac:dyDescent="0.25">
      <c r="A31" s="150" t="s">
        <v>78</v>
      </c>
      <c r="B31" s="146" t="s">
        <v>24</v>
      </c>
      <c r="C31" s="144">
        <v>0</v>
      </c>
      <c r="D31" s="144">
        <v>0</v>
      </c>
      <c r="E31" s="143">
        <v>18615</v>
      </c>
      <c r="F31" s="34">
        <v>18615</v>
      </c>
      <c r="G31" s="143">
        <v>18615</v>
      </c>
    </row>
    <row r="32" spans="1:7" x14ac:dyDescent="0.25">
      <c r="A32" s="150" t="s">
        <v>79</v>
      </c>
      <c r="B32" s="142" t="s">
        <v>25</v>
      </c>
      <c r="C32" s="144">
        <v>0</v>
      </c>
      <c r="D32" s="144">
        <v>0</v>
      </c>
      <c r="E32" s="143">
        <v>1590</v>
      </c>
      <c r="F32" s="34">
        <v>1590</v>
      </c>
      <c r="G32" s="143">
        <v>1590</v>
      </c>
    </row>
    <row r="33" spans="1:7" x14ac:dyDescent="0.25">
      <c r="A33" s="141" t="s">
        <v>150</v>
      </c>
      <c r="B33" s="142" t="s">
        <v>141</v>
      </c>
      <c r="C33" s="143">
        <v>26796.78</v>
      </c>
      <c r="D33" s="143">
        <v>10350</v>
      </c>
      <c r="E33" s="145"/>
      <c r="F33" s="130"/>
      <c r="G33" s="145"/>
    </row>
    <row r="34" spans="1:7" x14ac:dyDescent="0.25">
      <c r="A34" s="145" t="s">
        <v>77</v>
      </c>
      <c r="B34" s="142" t="s">
        <v>80</v>
      </c>
      <c r="C34" s="143">
        <v>26796.78</v>
      </c>
      <c r="D34" s="143">
        <v>10350</v>
      </c>
      <c r="E34" s="144">
        <v>0</v>
      </c>
      <c r="F34" s="35">
        <v>0</v>
      </c>
      <c r="G34" s="144">
        <v>0</v>
      </c>
    </row>
    <row r="35" spans="1:7" x14ac:dyDescent="0.25">
      <c r="A35" s="150" t="s">
        <v>78</v>
      </c>
      <c r="B35" s="142" t="s">
        <v>24</v>
      </c>
      <c r="C35" s="143">
        <v>21720.29</v>
      </c>
      <c r="D35" s="143">
        <v>10100</v>
      </c>
      <c r="E35" s="144">
        <v>0</v>
      </c>
      <c r="F35" s="35">
        <v>0</v>
      </c>
      <c r="G35" s="144">
        <v>0</v>
      </c>
    </row>
    <row r="36" spans="1:7" x14ac:dyDescent="0.25">
      <c r="A36" s="150" t="s">
        <v>79</v>
      </c>
      <c r="B36" s="146" t="s">
        <v>25</v>
      </c>
      <c r="C36" s="143">
        <v>5076.49</v>
      </c>
      <c r="D36" s="144">
        <v>250</v>
      </c>
      <c r="E36" s="144">
        <v>0</v>
      </c>
      <c r="F36" s="35">
        <v>0</v>
      </c>
      <c r="G36" s="144">
        <v>0</v>
      </c>
    </row>
    <row r="37" spans="1:7" x14ac:dyDescent="0.25">
      <c r="A37" s="141" t="s">
        <v>97</v>
      </c>
      <c r="B37" s="142" t="s">
        <v>39</v>
      </c>
      <c r="C37" s="145"/>
      <c r="D37" s="143">
        <v>4205</v>
      </c>
      <c r="E37" s="145"/>
      <c r="F37" s="130"/>
      <c r="G37" s="145"/>
    </row>
    <row r="38" spans="1:7" x14ac:dyDescent="0.25">
      <c r="A38" s="145" t="s">
        <v>77</v>
      </c>
      <c r="B38" s="142" t="s">
        <v>80</v>
      </c>
      <c r="C38" s="144">
        <v>0</v>
      </c>
      <c r="D38" s="143">
        <v>4205</v>
      </c>
      <c r="E38" s="144">
        <v>0</v>
      </c>
      <c r="F38" s="35">
        <v>0</v>
      </c>
      <c r="G38" s="144">
        <v>0</v>
      </c>
    </row>
    <row r="39" spans="1:7" x14ac:dyDescent="0.25">
      <c r="A39" s="150" t="s">
        <v>78</v>
      </c>
      <c r="B39" s="142" t="s">
        <v>24</v>
      </c>
      <c r="C39" s="144">
        <v>0</v>
      </c>
      <c r="D39" s="143">
        <v>3905</v>
      </c>
      <c r="E39" s="144">
        <v>0</v>
      </c>
      <c r="F39" s="35">
        <v>0</v>
      </c>
      <c r="G39" s="144">
        <v>0</v>
      </c>
    </row>
    <row r="40" spans="1:7" x14ac:dyDescent="0.25">
      <c r="A40" s="150" t="s">
        <v>79</v>
      </c>
      <c r="B40" s="142" t="s">
        <v>25</v>
      </c>
      <c r="C40" s="144">
        <v>0</v>
      </c>
      <c r="D40" s="144">
        <v>300</v>
      </c>
      <c r="E40" s="144">
        <v>0</v>
      </c>
      <c r="F40" s="35">
        <v>0</v>
      </c>
      <c r="G40" s="144">
        <v>0</v>
      </c>
    </row>
    <row r="41" spans="1:7" x14ac:dyDescent="0.25">
      <c r="A41" s="141" t="s">
        <v>151</v>
      </c>
      <c r="B41" s="142" t="s">
        <v>142</v>
      </c>
      <c r="C41" s="145"/>
      <c r="D41" s="145"/>
      <c r="E41" s="143">
        <v>39080</v>
      </c>
      <c r="F41" s="34">
        <v>39080</v>
      </c>
      <c r="G41" s="143">
        <v>39080</v>
      </c>
    </row>
    <row r="42" spans="1:7" x14ac:dyDescent="0.25">
      <c r="A42" s="145" t="s">
        <v>77</v>
      </c>
      <c r="B42" s="142" t="s">
        <v>80</v>
      </c>
      <c r="C42" s="144">
        <v>0</v>
      </c>
      <c r="D42" s="144">
        <v>0</v>
      </c>
      <c r="E42" s="143">
        <v>39080</v>
      </c>
      <c r="F42" s="34">
        <v>39080</v>
      </c>
      <c r="G42" s="143">
        <v>39080</v>
      </c>
    </row>
    <row r="43" spans="1:7" x14ac:dyDescent="0.25">
      <c r="A43" s="150" t="s">
        <v>78</v>
      </c>
      <c r="B43" s="142" t="s">
        <v>24</v>
      </c>
      <c r="C43" s="144">
        <v>0</v>
      </c>
      <c r="D43" s="144">
        <v>0</v>
      </c>
      <c r="E43" s="143">
        <v>36010</v>
      </c>
      <c r="F43" s="34">
        <v>36010</v>
      </c>
      <c r="G43" s="143">
        <v>36010</v>
      </c>
    </row>
    <row r="44" spans="1:7" x14ac:dyDescent="0.25">
      <c r="A44" s="150" t="s">
        <v>79</v>
      </c>
      <c r="B44" s="142" t="s">
        <v>25</v>
      </c>
      <c r="C44" s="144">
        <v>0</v>
      </c>
      <c r="D44" s="144">
        <v>0</v>
      </c>
      <c r="E44" s="143">
        <v>3070</v>
      </c>
      <c r="F44" s="34">
        <v>3070</v>
      </c>
      <c r="G44" s="143">
        <v>3070</v>
      </c>
    </row>
    <row r="45" spans="1:7" ht="26.25" x14ac:dyDescent="0.25">
      <c r="A45" s="135" t="s">
        <v>81</v>
      </c>
      <c r="B45" s="142" t="s">
        <v>63</v>
      </c>
      <c r="C45" s="37">
        <v>70119.13</v>
      </c>
      <c r="D45" s="37">
        <v>97264</v>
      </c>
      <c r="E45" s="37">
        <v>89614</v>
      </c>
      <c r="F45" s="34">
        <v>89614</v>
      </c>
      <c r="G45" s="37">
        <v>89614</v>
      </c>
    </row>
    <row r="46" spans="1:7" x14ac:dyDescent="0.25">
      <c r="A46" s="147" t="s">
        <v>82</v>
      </c>
      <c r="B46" s="148" t="s">
        <v>64</v>
      </c>
      <c r="C46" s="149">
        <v>11249.29</v>
      </c>
      <c r="D46" s="149">
        <v>29308</v>
      </c>
      <c r="E46" s="149">
        <v>22105</v>
      </c>
      <c r="F46" s="131">
        <v>22105</v>
      </c>
      <c r="G46" s="149">
        <v>22105</v>
      </c>
    </row>
    <row r="47" spans="1:7" x14ac:dyDescent="0.25">
      <c r="A47" s="141" t="s">
        <v>148</v>
      </c>
      <c r="B47" s="142" t="s">
        <v>34</v>
      </c>
      <c r="C47" s="144">
        <v>152.5</v>
      </c>
      <c r="D47" s="143">
        <v>7021</v>
      </c>
      <c r="E47" s="143">
        <v>4595</v>
      </c>
      <c r="F47" s="34">
        <v>4595</v>
      </c>
      <c r="G47" s="143">
        <v>4595</v>
      </c>
    </row>
    <row r="48" spans="1:7" x14ac:dyDescent="0.25">
      <c r="A48" s="145" t="s">
        <v>77</v>
      </c>
      <c r="B48" s="142" t="s">
        <v>80</v>
      </c>
      <c r="C48" s="144">
        <v>152.5</v>
      </c>
      <c r="D48" s="143">
        <v>6221</v>
      </c>
      <c r="E48" s="143">
        <v>4095</v>
      </c>
      <c r="F48" s="34">
        <v>4095</v>
      </c>
      <c r="G48" s="143">
        <v>4095</v>
      </c>
    </row>
    <row r="49" spans="1:7" x14ac:dyDescent="0.25">
      <c r="A49" s="150" t="s">
        <v>78</v>
      </c>
      <c r="B49" s="142" t="s">
        <v>24</v>
      </c>
      <c r="C49" s="144">
        <v>0</v>
      </c>
      <c r="D49" s="144">
        <v>55</v>
      </c>
      <c r="E49" s="144">
        <v>55</v>
      </c>
      <c r="F49" s="35">
        <v>55</v>
      </c>
      <c r="G49" s="144">
        <v>55</v>
      </c>
    </row>
    <row r="50" spans="1:7" x14ac:dyDescent="0.25">
      <c r="A50" s="150" t="s">
        <v>79</v>
      </c>
      <c r="B50" s="142" t="s">
        <v>25</v>
      </c>
      <c r="C50" s="144">
        <v>152.5</v>
      </c>
      <c r="D50" s="143">
        <v>6166</v>
      </c>
      <c r="E50" s="143">
        <v>4040</v>
      </c>
      <c r="F50" s="34">
        <v>4040</v>
      </c>
      <c r="G50" s="143">
        <v>4040</v>
      </c>
    </row>
    <row r="51" spans="1:7" x14ac:dyDescent="0.25">
      <c r="A51" s="145" t="s">
        <v>83</v>
      </c>
      <c r="B51" s="142" t="s">
        <v>85</v>
      </c>
      <c r="C51" s="144">
        <v>0</v>
      </c>
      <c r="D51" s="144">
        <v>800</v>
      </c>
      <c r="E51" s="144">
        <v>500</v>
      </c>
      <c r="F51" s="35">
        <v>500</v>
      </c>
      <c r="G51" s="144">
        <v>500</v>
      </c>
    </row>
    <row r="52" spans="1:7" x14ac:dyDescent="0.25">
      <c r="A52" s="150" t="s">
        <v>84</v>
      </c>
      <c r="B52" s="142" t="s">
        <v>29</v>
      </c>
      <c r="C52" s="144">
        <v>0</v>
      </c>
      <c r="D52" s="144">
        <v>800</v>
      </c>
      <c r="E52" s="144">
        <v>500</v>
      </c>
      <c r="F52" s="35">
        <v>500</v>
      </c>
      <c r="G52" s="144">
        <v>500</v>
      </c>
    </row>
    <row r="53" spans="1:7" x14ac:dyDescent="0.25">
      <c r="A53" s="141" t="s">
        <v>97</v>
      </c>
      <c r="B53" s="142" t="s">
        <v>39</v>
      </c>
      <c r="C53" s="143">
        <v>10220.469999999999</v>
      </c>
      <c r="D53" s="143">
        <v>15960</v>
      </c>
      <c r="E53" s="143">
        <v>17010</v>
      </c>
      <c r="F53" s="34">
        <v>17010</v>
      </c>
      <c r="G53" s="143">
        <v>17010</v>
      </c>
    </row>
    <row r="54" spans="1:7" x14ac:dyDescent="0.25">
      <c r="A54" s="145" t="s">
        <v>77</v>
      </c>
      <c r="B54" s="142" t="s">
        <v>80</v>
      </c>
      <c r="C54" s="143">
        <v>6021.42</v>
      </c>
      <c r="D54" s="143">
        <v>12650</v>
      </c>
      <c r="E54" s="143">
        <v>13010</v>
      </c>
      <c r="F54" s="34">
        <v>13010</v>
      </c>
      <c r="G54" s="143">
        <v>13010</v>
      </c>
    </row>
    <row r="55" spans="1:7" x14ac:dyDescent="0.25">
      <c r="A55" s="150" t="s">
        <v>78</v>
      </c>
      <c r="B55" s="142" t="s">
        <v>24</v>
      </c>
      <c r="C55" s="143">
        <v>2880.21</v>
      </c>
      <c r="D55" s="143">
        <v>3780</v>
      </c>
      <c r="E55" s="143">
        <v>4900</v>
      </c>
      <c r="F55" s="34">
        <v>4900</v>
      </c>
      <c r="G55" s="143">
        <v>4900</v>
      </c>
    </row>
    <row r="56" spans="1:7" x14ac:dyDescent="0.25">
      <c r="A56" s="150" t="s">
        <v>79</v>
      </c>
      <c r="B56" s="142" t="s">
        <v>25</v>
      </c>
      <c r="C56" s="144">
        <v>172.8</v>
      </c>
      <c r="D56" s="143">
        <v>3560</v>
      </c>
      <c r="E56" s="143">
        <v>2800</v>
      </c>
      <c r="F56" s="34">
        <v>2800</v>
      </c>
      <c r="G56" s="143">
        <v>2800</v>
      </c>
    </row>
    <row r="57" spans="1:7" ht="26.25" x14ac:dyDescent="0.25">
      <c r="A57" s="150" t="s">
        <v>86</v>
      </c>
      <c r="B57" s="142" t="s">
        <v>27</v>
      </c>
      <c r="C57" s="143">
        <v>2968.41</v>
      </c>
      <c r="D57" s="143">
        <v>5310</v>
      </c>
      <c r="E57" s="143">
        <v>5310</v>
      </c>
      <c r="F57" s="34">
        <v>5310</v>
      </c>
      <c r="G57" s="143">
        <v>5310</v>
      </c>
    </row>
    <row r="58" spans="1:7" x14ac:dyDescent="0.25">
      <c r="A58" s="145" t="s">
        <v>83</v>
      </c>
      <c r="B58" s="142" t="s">
        <v>87</v>
      </c>
      <c r="C58" s="143">
        <v>4199.05</v>
      </c>
      <c r="D58" s="143">
        <v>3310</v>
      </c>
      <c r="E58" s="143">
        <v>4000</v>
      </c>
      <c r="F58" s="34">
        <v>4000</v>
      </c>
      <c r="G58" s="143">
        <v>4000</v>
      </c>
    </row>
    <row r="59" spans="1:7" x14ac:dyDescent="0.25">
      <c r="A59" s="150" t="s">
        <v>84</v>
      </c>
      <c r="B59" s="142" t="s">
        <v>29</v>
      </c>
      <c r="C59" s="143">
        <v>4199.05</v>
      </c>
      <c r="D59" s="143">
        <v>3310</v>
      </c>
      <c r="E59" s="143">
        <v>4000</v>
      </c>
      <c r="F59" s="34">
        <v>4000</v>
      </c>
      <c r="G59" s="143">
        <v>4000</v>
      </c>
    </row>
    <row r="60" spans="1:7" x14ac:dyDescent="0.25">
      <c r="A60" s="141" t="s">
        <v>152</v>
      </c>
      <c r="B60" s="146" t="s">
        <v>40</v>
      </c>
      <c r="C60" s="144">
        <v>756.32</v>
      </c>
      <c r="D60" s="143">
        <v>1605</v>
      </c>
      <c r="E60" s="144">
        <v>500</v>
      </c>
      <c r="F60" s="35">
        <v>500</v>
      </c>
      <c r="G60" s="144">
        <v>500</v>
      </c>
    </row>
    <row r="61" spans="1:7" x14ac:dyDescent="0.25">
      <c r="A61" s="145" t="s">
        <v>77</v>
      </c>
      <c r="B61" s="142" t="s">
        <v>80</v>
      </c>
      <c r="C61" s="144">
        <v>756.32</v>
      </c>
      <c r="D61" s="143">
        <v>1605</v>
      </c>
      <c r="E61" s="144">
        <v>500</v>
      </c>
      <c r="F61" s="35">
        <v>500</v>
      </c>
      <c r="G61" s="144">
        <v>500</v>
      </c>
    </row>
    <row r="62" spans="1:7" x14ac:dyDescent="0.25">
      <c r="A62" s="150" t="s">
        <v>79</v>
      </c>
      <c r="B62" s="142" t="s">
        <v>25</v>
      </c>
      <c r="C62" s="144">
        <v>756.32</v>
      </c>
      <c r="D62" s="143">
        <v>1605</v>
      </c>
      <c r="E62" s="144">
        <v>500</v>
      </c>
      <c r="F62" s="35">
        <v>500</v>
      </c>
      <c r="G62" s="144">
        <v>500</v>
      </c>
    </row>
    <row r="63" spans="1:7" x14ac:dyDescent="0.25">
      <c r="A63" s="141" t="s">
        <v>153</v>
      </c>
      <c r="B63" s="142" t="s">
        <v>60</v>
      </c>
      <c r="C63" s="144">
        <v>120</v>
      </c>
      <c r="D63" s="143">
        <v>4722</v>
      </c>
      <c r="E63" s="145"/>
      <c r="F63" s="130"/>
      <c r="G63" s="145"/>
    </row>
    <row r="64" spans="1:7" x14ac:dyDescent="0.25">
      <c r="A64" s="145" t="s">
        <v>83</v>
      </c>
      <c r="B64" s="142" t="s">
        <v>85</v>
      </c>
      <c r="C64" s="144">
        <v>120</v>
      </c>
      <c r="D64" s="143">
        <v>4722</v>
      </c>
      <c r="E64" s="144">
        <v>0</v>
      </c>
      <c r="F64" s="35">
        <v>0</v>
      </c>
      <c r="G64" s="144">
        <v>0</v>
      </c>
    </row>
    <row r="65" spans="1:7" x14ac:dyDescent="0.25">
      <c r="A65" s="150" t="s">
        <v>84</v>
      </c>
      <c r="B65" s="142" t="s">
        <v>29</v>
      </c>
      <c r="C65" s="144">
        <v>120</v>
      </c>
      <c r="D65" s="143">
        <v>4722</v>
      </c>
      <c r="E65" s="144">
        <v>0</v>
      </c>
      <c r="F65" s="35">
        <v>0</v>
      </c>
      <c r="G65" s="144">
        <v>0</v>
      </c>
    </row>
    <row r="66" spans="1:7" x14ac:dyDescent="0.25">
      <c r="A66" s="147" t="s">
        <v>88</v>
      </c>
      <c r="B66" s="148" t="s">
        <v>65</v>
      </c>
      <c r="C66" s="149">
        <v>29669.4</v>
      </c>
      <c r="D66" s="149">
        <v>33000</v>
      </c>
      <c r="E66" s="149">
        <v>30100</v>
      </c>
      <c r="F66" s="131">
        <v>30100</v>
      </c>
      <c r="G66" s="149">
        <v>30100</v>
      </c>
    </row>
    <row r="67" spans="1:7" x14ac:dyDescent="0.25">
      <c r="A67" s="141" t="s">
        <v>98</v>
      </c>
      <c r="B67" s="146" t="s">
        <v>37</v>
      </c>
      <c r="C67" s="145"/>
      <c r="D67" s="143">
        <v>1000</v>
      </c>
      <c r="E67" s="144">
        <v>100</v>
      </c>
      <c r="F67" s="35">
        <v>100</v>
      </c>
      <c r="G67" s="144">
        <v>100</v>
      </c>
    </row>
    <row r="68" spans="1:7" x14ac:dyDescent="0.25">
      <c r="A68" s="145" t="s">
        <v>77</v>
      </c>
      <c r="B68" s="142" t="s">
        <v>80</v>
      </c>
      <c r="C68" s="144">
        <v>0</v>
      </c>
      <c r="D68" s="143">
        <v>1000</v>
      </c>
      <c r="E68" s="144">
        <v>100</v>
      </c>
      <c r="F68" s="35">
        <v>100</v>
      </c>
      <c r="G68" s="144">
        <v>100</v>
      </c>
    </row>
    <row r="69" spans="1:7" x14ac:dyDescent="0.25">
      <c r="A69" s="150" t="s">
        <v>79</v>
      </c>
      <c r="B69" s="142" t="s">
        <v>25</v>
      </c>
      <c r="C69" s="144">
        <v>0</v>
      </c>
      <c r="D69" s="143">
        <v>1000</v>
      </c>
      <c r="E69" s="144">
        <v>100</v>
      </c>
      <c r="F69" s="35">
        <v>100</v>
      </c>
      <c r="G69" s="144">
        <v>100</v>
      </c>
    </row>
    <row r="70" spans="1:7" x14ac:dyDescent="0.25">
      <c r="A70" s="141" t="s">
        <v>97</v>
      </c>
      <c r="B70" s="142" t="s">
        <v>39</v>
      </c>
      <c r="C70" s="143">
        <v>29669.4</v>
      </c>
      <c r="D70" s="143">
        <v>32000</v>
      </c>
      <c r="E70" s="143">
        <v>30000</v>
      </c>
      <c r="F70" s="34">
        <v>30000</v>
      </c>
      <c r="G70" s="143">
        <v>30000</v>
      </c>
    </row>
    <row r="71" spans="1:7" x14ac:dyDescent="0.25">
      <c r="A71" s="145" t="s">
        <v>77</v>
      </c>
      <c r="B71" s="142" t="s">
        <v>80</v>
      </c>
      <c r="C71" s="143">
        <v>29669.4</v>
      </c>
      <c r="D71" s="143">
        <v>32000</v>
      </c>
      <c r="E71" s="143">
        <v>30000</v>
      </c>
      <c r="F71" s="34">
        <v>30000</v>
      </c>
      <c r="G71" s="143">
        <v>30000</v>
      </c>
    </row>
    <row r="72" spans="1:7" x14ac:dyDescent="0.25">
      <c r="A72" s="150" t="s">
        <v>79</v>
      </c>
      <c r="B72" s="142" t="s">
        <v>25</v>
      </c>
      <c r="C72" s="143">
        <v>29669.4</v>
      </c>
      <c r="D72" s="143">
        <v>32000</v>
      </c>
      <c r="E72" s="143">
        <v>30000</v>
      </c>
      <c r="F72" s="34">
        <v>30000</v>
      </c>
      <c r="G72" s="143">
        <v>30000</v>
      </c>
    </row>
    <row r="73" spans="1:7" x14ac:dyDescent="0.25">
      <c r="A73" s="147" t="s">
        <v>89</v>
      </c>
      <c r="B73" s="148" t="s">
        <v>66</v>
      </c>
      <c r="C73" s="149">
        <v>27441.94</v>
      </c>
      <c r="D73" s="149">
        <v>33197</v>
      </c>
      <c r="E73" s="149">
        <v>35650</v>
      </c>
      <c r="F73" s="131">
        <v>35650</v>
      </c>
      <c r="G73" s="149">
        <v>35650</v>
      </c>
    </row>
    <row r="74" spans="1:7" x14ac:dyDescent="0.25">
      <c r="A74" s="141" t="s">
        <v>96</v>
      </c>
      <c r="B74" s="142" t="s">
        <v>33</v>
      </c>
      <c r="C74" s="143">
        <v>5423.92</v>
      </c>
      <c r="D74" s="143">
        <v>6050</v>
      </c>
      <c r="E74" s="143">
        <v>7640</v>
      </c>
      <c r="F74" s="34">
        <v>7640</v>
      </c>
      <c r="G74" s="143">
        <v>7640</v>
      </c>
    </row>
    <row r="75" spans="1:7" x14ac:dyDescent="0.25">
      <c r="A75" s="145" t="s">
        <v>77</v>
      </c>
      <c r="B75" s="142" t="s">
        <v>80</v>
      </c>
      <c r="C75" s="143">
        <v>5423.92</v>
      </c>
      <c r="D75" s="143">
        <v>6050</v>
      </c>
      <c r="E75" s="143">
        <v>7640</v>
      </c>
      <c r="F75" s="34">
        <v>7640</v>
      </c>
      <c r="G75" s="143">
        <v>7640</v>
      </c>
    </row>
    <row r="76" spans="1:7" x14ac:dyDescent="0.25">
      <c r="A76" s="150" t="s">
        <v>78</v>
      </c>
      <c r="B76" s="142" t="s">
        <v>24</v>
      </c>
      <c r="C76" s="143">
        <v>3864.52</v>
      </c>
      <c r="D76" s="143">
        <v>4020</v>
      </c>
      <c r="E76" s="143">
        <v>4200</v>
      </c>
      <c r="F76" s="34">
        <v>4200</v>
      </c>
      <c r="G76" s="143">
        <v>4200</v>
      </c>
    </row>
    <row r="77" spans="1:7" x14ac:dyDescent="0.25">
      <c r="A77" s="150" t="s">
        <v>79</v>
      </c>
      <c r="B77" s="142" t="s">
        <v>25</v>
      </c>
      <c r="C77" s="143">
        <v>1559.4</v>
      </c>
      <c r="D77" s="143">
        <v>2030</v>
      </c>
      <c r="E77" s="143">
        <v>3440</v>
      </c>
      <c r="F77" s="34">
        <v>3440</v>
      </c>
      <c r="G77" s="143">
        <v>3440</v>
      </c>
    </row>
    <row r="78" spans="1:7" x14ac:dyDescent="0.25">
      <c r="A78" s="141" t="s">
        <v>154</v>
      </c>
      <c r="B78" s="142" t="s">
        <v>37</v>
      </c>
      <c r="C78" s="143">
        <v>4360.9799999999996</v>
      </c>
      <c r="D78" s="143">
        <v>9947</v>
      </c>
      <c r="E78" s="143">
        <v>11150</v>
      </c>
      <c r="F78" s="34">
        <v>11150</v>
      </c>
      <c r="G78" s="143">
        <v>11150</v>
      </c>
    </row>
    <row r="79" spans="1:7" x14ac:dyDescent="0.25">
      <c r="A79" s="145" t="s">
        <v>77</v>
      </c>
      <c r="B79" s="142" t="s">
        <v>80</v>
      </c>
      <c r="C79" s="143">
        <v>4360.9799999999996</v>
      </c>
      <c r="D79" s="143">
        <v>9947</v>
      </c>
      <c r="E79" s="143">
        <v>11150</v>
      </c>
      <c r="F79" s="34">
        <v>11150</v>
      </c>
      <c r="G79" s="143">
        <v>11150</v>
      </c>
    </row>
    <row r="80" spans="1:7" x14ac:dyDescent="0.25">
      <c r="A80" s="150" t="s">
        <v>78</v>
      </c>
      <c r="B80" s="146" t="s">
        <v>24</v>
      </c>
      <c r="C80" s="143">
        <v>1933.59</v>
      </c>
      <c r="D80" s="143">
        <v>5747</v>
      </c>
      <c r="E80" s="143">
        <v>7955</v>
      </c>
      <c r="F80" s="34">
        <v>7955</v>
      </c>
      <c r="G80" s="143">
        <v>7955</v>
      </c>
    </row>
    <row r="81" spans="1:7" x14ac:dyDescent="0.25">
      <c r="A81" s="150" t="s">
        <v>79</v>
      </c>
      <c r="B81" s="142" t="s">
        <v>25</v>
      </c>
      <c r="C81" s="143">
        <v>2427.39</v>
      </c>
      <c r="D81" s="143">
        <v>4200</v>
      </c>
      <c r="E81" s="143">
        <v>3195</v>
      </c>
      <c r="F81" s="34">
        <v>3195</v>
      </c>
      <c r="G81" s="143">
        <v>3195</v>
      </c>
    </row>
    <row r="82" spans="1:7" x14ac:dyDescent="0.25">
      <c r="A82" s="141" t="s">
        <v>97</v>
      </c>
      <c r="B82" s="142" t="s">
        <v>39</v>
      </c>
      <c r="C82" s="143">
        <v>17657.04</v>
      </c>
      <c r="D82" s="143">
        <v>17200</v>
      </c>
      <c r="E82" s="143">
        <v>16860</v>
      </c>
      <c r="F82" s="34">
        <v>16860</v>
      </c>
      <c r="G82" s="143">
        <v>16860</v>
      </c>
    </row>
    <row r="83" spans="1:7" x14ac:dyDescent="0.25">
      <c r="A83" s="145" t="s">
        <v>77</v>
      </c>
      <c r="B83" s="142" t="s">
        <v>80</v>
      </c>
      <c r="C83" s="143">
        <v>17657.04</v>
      </c>
      <c r="D83" s="143">
        <v>17200</v>
      </c>
      <c r="E83" s="143">
        <v>16860</v>
      </c>
      <c r="F83" s="34">
        <v>16860</v>
      </c>
      <c r="G83" s="143">
        <v>16860</v>
      </c>
    </row>
    <row r="84" spans="1:7" x14ac:dyDescent="0.25">
      <c r="A84" s="150" t="s">
        <v>78</v>
      </c>
      <c r="B84" s="142" t="s">
        <v>24</v>
      </c>
      <c r="C84" s="143">
        <v>17282.310000000001</v>
      </c>
      <c r="D84" s="143">
        <v>16700</v>
      </c>
      <c r="E84" s="143">
        <v>16500</v>
      </c>
      <c r="F84" s="34">
        <v>16500</v>
      </c>
      <c r="G84" s="143">
        <v>16500</v>
      </c>
    </row>
    <row r="85" spans="1:7" x14ac:dyDescent="0.25">
      <c r="A85" s="150" t="s">
        <v>79</v>
      </c>
      <c r="B85" s="142" t="s">
        <v>25</v>
      </c>
      <c r="C85" s="144">
        <v>374.73</v>
      </c>
      <c r="D85" s="144">
        <v>500</v>
      </c>
      <c r="E85" s="144">
        <v>360</v>
      </c>
      <c r="F85" s="35">
        <v>360</v>
      </c>
      <c r="G85" s="144">
        <v>360</v>
      </c>
    </row>
    <row r="86" spans="1:7" x14ac:dyDescent="0.25">
      <c r="A86" s="147" t="s">
        <v>90</v>
      </c>
      <c r="B86" s="148" t="s">
        <v>67</v>
      </c>
      <c r="C86" s="149">
        <v>1400</v>
      </c>
      <c r="D86" s="149">
        <v>1400</v>
      </c>
      <c r="E86" s="149">
        <v>1400</v>
      </c>
      <c r="F86" s="131">
        <v>1400</v>
      </c>
      <c r="G86" s="149">
        <v>1400</v>
      </c>
    </row>
    <row r="87" spans="1:7" x14ac:dyDescent="0.25">
      <c r="A87" s="141" t="s">
        <v>96</v>
      </c>
      <c r="B87" s="142" t="s">
        <v>33</v>
      </c>
      <c r="C87" s="143">
        <v>1400</v>
      </c>
      <c r="D87" s="143">
        <v>1400</v>
      </c>
      <c r="E87" s="143">
        <v>1400</v>
      </c>
      <c r="F87" s="34">
        <v>1400</v>
      </c>
      <c r="G87" s="143">
        <v>1400</v>
      </c>
    </row>
    <row r="88" spans="1:7" x14ac:dyDescent="0.25">
      <c r="A88" s="145" t="s">
        <v>77</v>
      </c>
      <c r="B88" s="142" t="s">
        <v>80</v>
      </c>
      <c r="C88" s="144">
        <v>500</v>
      </c>
      <c r="D88" s="143">
        <v>1400</v>
      </c>
      <c r="E88" s="143">
        <v>1400</v>
      </c>
      <c r="F88" s="34">
        <v>1400</v>
      </c>
      <c r="G88" s="143">
        <v>1400</v>
      </c>
    </row>
    <row r="89" spans="1:7" x14ac:dyDescent="0.25">
      <c r="A89" s="150" t="s">
        <v>79</v>
      </c>
      <c r="B89" s="142" t="s">
        <v>25</v>
      </c>
      <c r="C89" s="144">
        <v>500</v>
      </c>
      <c r="D89" s="143">
        <v>1400</v>
      </c>
      <c r="E89" s="143">
        <v>1400</v>
      </c>
      <c r="F89" s="34">
        <v>1400</v>
      </c>
      <c r="G89" s="143">
        <v>1400</v>
      </c>
    </row>
    <row r="90" spans="1:7" x14ac:dyDescent="0.25">
      <c r="A90" s="145" t="s">
        <v>83</v>
      </c>
      <c r="B90" s="146" t="s">
        <v>85</v>
      </c>
      <c r="C90" s="144">
        <v>900</v>
      </c>
      <c r="D90" s="144">
        <v>0</v>
      </c>
      <c r="E90" s="144">
        <v>0</v>
      </c>
      <c r="F90" s="35">
        <v>0</v>
      </c>
      <c r="G90" s="144">
        <v>0</v>
      </c>
    </row>
    <row r="91" spans="1:7" x14ac:dyDescent="0.25">
      <c r="A91" s="150" t="s">
        <v>84</v>
      </c>
      <c r="B91" s="142" t="s">
        <v>29</v>
      </c>
      <c r="C91" s="144">
        <v>900</v>
      </c>
      <c r="D91" s="144">
        <v>0</v>
      </c>
      <c r="E91" s="144">
        <v>0</v>
      </c>
      <c r="F91" s="35">
        <v>0</v>
      </c>
      <c r="G91" s="144">
        <v>0</v>
      </c>
    </row>
    <row r="92" spans="1:7" ht="26.25" x14ac:dyDescent="0.25">
      <c r="A92" s="147" t="s">
        <v>91</v>
      </c>
      <c r="B92" s="148" t="s">
        <v>68</v>
      </c>
      <c r="C92" s="151">
        <v>314.5</v>
      </c>
      <c r="D92" s="151">
        <v>307</v>
      </c>
      <c r="E92" s="151">
        <v>307</v>
      </c>
      <c r="F92" s="132">
        <v>307</v>
      </c>
      <c r="G92" s="151">
        <v>307</v>
      </c>
    </row>
    <row r="93" spans="1:7" x14ac:dyDescent="0.25">
      <c r="A93" s="141" t="s">
        <v>97</v>
      </c>
      <c r="B93" s="142" t="s">
        <v>39</v>
      </c>
      <c r="C93" s="144">
        <v>314.5</v>
      </c>
      <c r="D93" s="144">
        <v>307</v>
      </c>
      <c r="E93" s="144">
        <v>307</v>
      </c>
      <c r="F93" s="35">
        <v>307</v>
      </c>
      <c r="G93" s="144">
        <v>307</v>
      </c>
    </row>
    <row r="94" spans="1:7" x14ac:dyDescent="0.25">
      <c r="A94" s="145" t="s">
        <v>77</v>
      </c>
      <c r="B94" s="142" t="s">
        <v>80</v>
      </c>
      <c r="C94" s="144">
        <v>314.5</v>
      </c>
      <c r="D94" s="144">
        <v>307</v>
      </c>
      <c r="E94" s="144">
        <v>307</v>
      </c>
      <c r="F94" s="35">
        <v>307</v>
      </c>
      <c r="G94" s="144">
        <v>307</v>
      </c>
    </row>
    <row r="95" spans="1:7" x14ac:dyDescent="0.25">
      <c r="A95" s="150" t="s">
        <v>155</v>
      </c>
      <c r="B95" s="146" t="s">
        <v>28</v>
      </c>
      <c r="C95" s="144">
        <v>314.5</v>
      </c>
      <c r="D95" s="144">
        <v>307</v>
      </c>
      <c r="E95" s="144">
        <v>307</v>
      </c>
      <c r="F95" s="35">
        <v>307</v>
      </c>
      <c r="G95" s="144">
        <v>307</v>
      </c>
    </row>
    <row r="96" spans="1:7" x14ac:dyDescent="0.25">
      <c r="A96" s="147" t="s">
        <v>156</v>
      </c>
      <c r="B96" s="148" t="s">
        <v>69</v>
      </c>
      <c r="C96" s="151">
        <v>44</v>
      </c>
      <c r="D96" s="151">
        <v>52</v>
      </c>
      <c r="E96" s="151">
        <v>52</v>
      </c>
      <c r="F96" s="132">
        <v>52</v>
      </c>
      <c r="G96" s="151">
        <v>52</v>
      </c>
    </row>
    <row r="97" spans="1:7" x14ac:dyDescent="0.25">
      <c r="A97" s="141" t="s">
        <v>97</v>
      </c>
      <c r="B97" s="142" t="s">
        <v>39</v>
      </c>
      <c r="C97" s="144">
        <v>44</v>
      </c>
      <c r="D97" s="144">
        <v>52</v>
      </c>
      <c r="E97" s="144">
        <v>52</v>
      </c>
      <c r="F97" s="35">
        <v>52</v>
      </c>
      <c r="G97" s="144">
        <v>52</v>
      </c>
    </row>
    <row r="98" spans="1:7" x14ac:dyDescent="0.25">
      <c r="A98" s="145" t="s">
        <v>77</v>
      </c>
      <c r="B98" s="142" t="s">
        <v>80</v>
      </c>
      <c r="C98" s="144">
        <v>44</v>
      </c>
      <c r="D98" s="144">
        <v>52</v>
      </c>
      <c r="E98" s="144">
        <v>52</v>
      </c>
      <c r="F98" s="35">
        <v>52</v>
      </c>
      <c r="G98" s="144">
        <v>52</v>
      </c>
    </row>
    <row r="99" spans="1:7" x14ac:dyDescent="0.25">
      <c r="A99" s="150" t="s">
        <v>79</v>
      </c>
      <c r="B99" s="142" t="s">
        <v>25</v>
      </c>
      <c r="C99" s="144">
        <v>44</v>
      </c>
      <c r="D99" s="144">
        <v>52</v>
      </c>
      <c r="E99" s="144">
        <v>52</v>
      </c>
      <c r="F99" s="35">
        <v>52</v>
      </c>
      <c r="G99" s="144">
        <v>52</v>
      </c>
    </row>
    <row r="100" spans="1:7" x14ac:dyDescent="0.25">
      <c r="A100" s="135" t="s">
        <v>92</v>
      </c>
      <c r="B100" s="142" t="s">
        <v>70</v>
      </c>
      <c r="C100" s="37">
        <v>756321.93</v>
      </c>
      <c r="D100" s="37">
        <v>860533</v>
      </c>
      <c r="E100" s="37">
        <v>833000</v>
      </c>
      <c r="F100" s="34">
        <v>833000</v>
      </c>
      <c r="G100" s="37">
        <v>833000</v>
      </c>
    </row>
    <row r="101" spans="1:7" x14ac:dyDescent="0.25">
      <c r="A101" s="147" t="s">
        <v>93</v>
      </c>
      <c r="B101" s="148" t="s">
        <v>71</v>
      </c>
      <c r="C101" s="149">
        <v>751433.01</v>
      </c>
      <c r="D101" s="149">
        <v>849563</v>
      </c>
      <c r="E101" s="149">
        <v>830450</v>
      </c>
      <c r="F101" s="131">
        <v>830450</v>
      </c>
      <c r="G101" s="149">
        <v>830450</v>
      </c>
    </row>
    <row r="102" spans="1:7" x14ac:dyDescent="0.25">
      <c r="A102" s="141" t="s">
        <v>148</v>
      </c>
      <c r="B102" s="142" t="s">
        <v>34</v>
      </c>
      <c r="C102" s="145"/>
      <c r="D102" s="144">
        <v>5</v>
      </c>
      <c r="E102" s="144">
        <v>5</v>
      </c>
      <c r="F102" s="35">
        <v>5</v>
      </c>
      <c r="G102" s="144">
        <v>5</v>
      </c>
    </row>
    <row r="103" spans="1:7" x14ac:dyDescent="0.25">
      <c r="A103" s="145" t="s">
        <v>77</v>
      </c>
      <c r="B103" s="142" t="s">
        <v>80</v>
      </c>
      <c r="C103" s="144">
        <v>0</v>
      </c>
      <c r="D103" s="144">
        <v>5</v>
      </c>
      <c r="E103" s="144">
        <v>5</v>
      </c>
      <c r="F103" s="35">
        <v>5</v>
      </c>
      <c r="G103" s="144">
        <v>5</v>
      </c>
    </row>
    <row r="104" spans="1:7" x14ac:dyDescent="0.25">
      <c r="A104" s="150" t="s">
        <v>94</v>
      </c>
      <c r="B104" s="142" t="s">
        <v>26</v>
      </c>
      <c r="C104" s="144">
        <v>0</v>
      </c>
      <c r="D104" s="144">
        <v>5</v>
      </c>
      <c r="E104" s="144">
        <v>5</v>
      </c>
      <c r="F104" s="35">
        <v>5</v>
      </c>
      <c r="G104" s="144">
        <v>5</v>
      </c>
    </row>
    <row r="105" spans="1:7" x14ac:dyDescent="0.25">
      <c r="A105" s="141" t="s">
        <v>98</v>
      </c>
      <c r="B105" s="142" t="s">
        <v>37</v>
      </c>
      <c r="C105" s="143">
        <v>1450.5</v>
      </c>
      <c r="D105" s="143">
        <v>2000</v>
      </c>
      <c r="E105" s="143">
        <v>1000</v>
      </c>
      <c r="F105" s="34">
        <v>1000</v>
      </c>
      <c r="G105" s="143">
        <v>1000</v>
      </c>
    </row>
    <row r="106" spans="1:7" x14ac:dyDescent="0.25">
      <c r="A106" s="145" t="s">
        <v>77</v>
      </c>
      <c r="B106" s="142" t="s">
        <v>80</v>
      </c>
      <c r="C106" s="143">
        <v>1450.5</v>
      </c>
      <c r="D106" s="143">
        <v>2000</v>
      </c>
      <c r="E106" s="143">
        <v>1000</v>
      </c>
      <c r="F106" s="34">
        <v>1000</v>
      </c>
      <c r="G106" s="143">
        <v>1000</v>
      </c>
    </row>
    <row r="107" spans="1:7" x14ac:dyDescent="0.25">
      <c r="A107" s="150" t="s">
        <v>79</v>
      </c>
      <c r="B107" s="142" t="s">
        <v>25</v>
      </c>
      <c r="C107" s="143">
        <v>1450.5</v>
      </c>
      <c r="D107" s="143">
        <v>2000</v>
      </c>
      <c r="E107" s="143">
        <v>1000</v>
      </c>
      <c r="F107" s="34">
        <v>1000</v>
      </c>
      <c r="G107" s="143">
        <v>1000</v>
      </c>
    </row>
    <row r="108" spans="1:7" x14ac:dyDescent="0.25">
      <c r="A108" s="141" t="s">
        <v>99</v>
      </c>
      <c r="B108" s="146" t="s">
        <v>35</v>
      </c>
      <c r="C108" s="143">
        <v>47527.77</v>
      </c>
      <c r="D108" s="143">
        <v>56245</v>
      </c>
      <c r="E108" s="143">
        <v>56325</v>
      </c>
      <c r="F108" s="34">
        <v>56325</v>
      </c>
      <c r="G108" s="143">
        <v>56325</v>
      </c>
    </row>
    <row r="109" spans="1:7" x14ac:dyDescent="0.25">
      <c r="A109" s="145" t="s">
        <v>77</v>
      </c>
      <c r="B109" s="142" t="s">
        <v>80</v>
      </c>
      <c r="C109" s="143">
        <v>47527.77</v>
      </c>
      <c r="D109" s="143">
        <v>56245</v>
      </c>
      <c r="E109" s="143">
        <v>56325</v>
      </c>
      <c r="F109" s="34">
        <v>56325</v>
      </c>
      <c r="G109" s="143">
        <v>56325</v>
      </c>
    </row>
    <row r="110" spans="1:7" x14ac:dyDescent="0.25">
      <c r="A110" s="150" t="s">
        <v>79</v>
      </c>
      <c r="B110" s="142" t="s">
        <v>25</v>
      </c>
      <c r="C110" s="143">
        <v>46959.41</v>
      </c>
      <c r="D110" s="143">
        <v>55545</v>
      </c>
      <c r="E110" s="143">
        <v>55825</v>
      </c>
      <c r="F110" s="34">
        <v>55825</v>
      </c>
      <c r="G110" s="143">
        <v>55825</v>
      </c>
    </row>
    <row r="111" spans="1:7" x14ac:dyDescent="0.25">
      <c r="A111" s="150" t="s">
        <v>94</v>
      </c>
      <c r="B111" s="142" t="s">
        <v>26</v>
      </c>
      <c r="C111" s="144">
        <v>568.36</v>
      </c>
      <c r="D111" s="144">
        <v>700</v>
      </c>
      <c r="E111" s="144">
        <v>500</v>
      </c>
      <c r="F111" s="35">
        <v>500</v>
      </c>
      <c r="G111" s="144">
        <v>500</v>
      </c>
    </row>
    <row r="112" spans="1:7" x14ac:dyDescent="0.25">
      <c r="A112" s="141" t="s">
        <v>97</v>
      </c>
      <c r="B112" s="152" t="s">
        <v>39</v>
      </c>
      <c r="C112" s="143">
        <v>702454.74</v>
      </c>
      <c r="D112" s="143">
        <v>791313</v>
      </c>
      <c r="E112" s="143">
        <v>773120</v>
      </c>
      <c r="F112" s="34">
        <v>773120</v>
      </c>
      <c r="G112" s="143">
        <v>773120</v>
      </c>
    </row>
    <row r="113" spans="1:7" x14ac:dyDescent="0.25">
      <c r="A113" s="145" t="s">
        <v>77</v>
      </c>
      <c r="B113" s="153" t="s">
        <v>80</v>
      </c>
      <c r="C113" s="143">
        <v>702454.74</v>
      </c>
      <c r="D113" s="143">
        <v>791313</v>
      </c>
      <c r="E113" s="143">
        <v>773120</v>
      </c>
      <c r="F113" s="34">
        <v>773120</v>
      </c>
      <c r="G113" s="143">
        <v>773120</v>
      </c>
    </row>
    <row r="114" spans="1:7" x14ac:dyDescent="0.25">
      <c r="A114" s="150" t="s">
        <v>78</v>
      </c>
      <c r="B114" s="127" t="s">
        <v>24</v>
      </c>
      <c r="C114" s="143">
        <v>671788.73</v>
      </c>
      <c r="D114" s="143">
        <v>760360</v>
      </c>
      <c r="E114" s="143">
        <v>745000</v>
      </c>
      <c r="F114" s="34">
        <v>745000</v>
      </c>
      <c r="G114" s="143">
        <v>745000</v>
      </c>
    </row>
    <row r="115" spans="1:7" x14ac:dyDescent="0.25">
      <c r="A115" s="150" t="s">
        <v>79</v>
      </c>
      <c r="B115" s="153" t="s">
        <v>25</v>
      </c>
      <c r="C115" s="143">
        <v>30666.01</v>
      </c>
      <c r="D115" s="143">
        <v>30853</v>
      </c>
      <c r="E115" s="143">
        <v>28100</v>
      </c>
      <c r="F115" s="34">
        <v>28100</v>
      </c>
      <c r="G115" s="143">
        <v>28100</v>
      </c>
    </row>
    <row r="116" spans="1:7" x14ac:dyDescent="0.25">
      <c r="A116" s="150" t="s">
        <v>94</v>
      </c>
      <c r="B116" s="153" t="s">
        <v>26</v>
      </c>
      <c r="C116" s="144">
        <v>0</v>
      </c>
      <c r="D116" s="144">
        <v>100</v>
      </c>
      <c r="E116" s="144">
        <v>20</v>
      </c>
      <c r="F116" s="35">
        <v>20</v>
      </c>
      <c r="G116" s="144">
        <v>20</v>
      </c>
    </row>
    <row r="117" spans="1:7" x14ac:dyDescent="0.25">
      <c r="A117" s="147" t="s">
        <v>157</v>
      </c>
      <c r="B117" s="154" t="s">
        <v>72</v>
      </c>
      <c r="C117" s="149">
        <v>4888.92</v>
      </c>
      <c r="D117" s="149">
        <v>10970</v>
      </c>
      <c r="E117" s="149">
        <v>2550</v>
      </c>
      <c r="F117" s="131">
        <v>2550</v>
      </c>
      <c r="G117" s="149">
        <v>2550</v>
      </c>
    </row>
    <row r="118" spans="1:7" x14ac:dyDescent="0.25">
      <c r="A118" s="141" t="s">
        <v>148</v>
      </c>
      <c r="B118" s="153" t="s">
        <v>34</v>
      </c>
      <c r="C118" s="145"/>
      <c r="D118" s="143">
        <v>5060</v>
      </c>
      <c r="E118" s="144">
        <v>50</v>
      </c>
      <c r="F118" s="35">
        <v>50</v>
      </c>
      <c r="G118" s="144">
        <v>50</v>
      </c>
    </row>
    <row r="119" spans="1:7" x14ac:dyDescent="0.25">
      <c r="A119" s="145" t="s">
        <v>83</v>
      </c>
      <c r="B119" s="153" t="s">
        <v>85</v>
      </c>
      <c r="C119" s="144">
        <v>0</v>
      </c>
      <c r="D119" s="143">
        <v>5060</v>
      </c>
      <c r="E119" s="144">
        <v>50</v>
      </c>
      <c r="F119" s="35">
        <v>50</v>
      </c>
      <c r="G119" s="144">
        <v>50</v>
      </c>
    </row>
    <row r="120" spans="1:7" x14ac:dyDescent="0.25">
      <c r="A120" s="150" t="s">
        <v>95</v>
      </c>
      <c r="B120" s="153" t="s">
        <v>30</v>
      </c>
      <c r="C120" s="144">
        <v>0</v>
      </c>
      <c r="D120" s="143">
        <v>5060</v>
      </c>
      <c r="E120" s="144">
        <v>50</v>
      </c>
      <c r="F120" s="35">
        <v>50</v>
      </c>
      <c r="G120" s="144">
        <v>50</v>
      </c>
    </row>
    <row r="121" spans="1:7" x14ac:dyDescent="0.25">
      <c r="A121" s="141" t="s">
        <v>99</v>
      </c>
      <c r="B121" s="153" t="s">
        <v>35</v>
      </c>
      <c r="C121" s="143">
        <v>4888.92</v>
      </c>
      <c r="D121" s="143">
        <v>5910</v>
      </c>
      <c r="E121" s="143">
        <v>2500</v>
      </c>
      <c r="F121" s="34">
        <v>2500</v>
      </c>
      <c r="G121" s="143">
        <v>2500</v>
      </c>
    </row>
    <row r="122" spans="1:7" x14ac:dyDescent="0.25">
      <c r="A122" s="145" t="s">
        <v>83</v>
      </c>
      <c r="B122" s="153" t="s">
        <v>85</v>
      </c>
      <c r="C122" s="143">
        <v>4888.92</v>
      </c>
      <c r="D122" s="143">
        <v>5910</v>
      </c>
      <c r="E122" s="143">
        <v>2500</v>
      </c>
      <c r="F122" s="34">
        <v>2500</v>
      </c>
      <c r="G122" s="143">
        <v>2500</v>
      </c>
    </row>
    <row r="123" spans="1:7" x14ac:dyDescent="0.25">
      <c r="A123" s="150" t="s">
        <v>84</v>
      </c>
      <c r="B123" s="153" t="s">
        <v>29</v>
      </c>
      <c r="C123" s="143">
        <v>4888.92</v>
      </c>
      <c r="D123" s="143">
        <v>1000</v>
      </c>
      <c r="E123" s="143">
        <v>1500</v>
      </c>
      <c r="F123" s="34">
        <v>1500</v>
      </c>
      <c r="G123" s="143">
        <v>1500</v>
      </c>
    </row>
    <row r="124" spans="1:7" x14ac:dyDescent="0.25">
      <c r="A124" s="150" t="s">
        <v>95</v>
      </c>
      <c r="B124" s="153" t="s">
        <v>30</v>
      </c>
      <c r="C124" s="144">
        <v>0</v>
      </c>
      <c r="D124" s="143">
        <v>4910</v>
      </c>
      <c r="E124" s="143">
        <v>1000</v>
      </c>
      <c r="F124" s="34">
        <v>1000</v>
      </c>
      <c r="G124" s="143">
        <v>1000</v>
      </c>
    </row>
    <row r="126" spans="1:7" x14ac:dyDescent="0.25">
      <c r="C126" t="s">
        <v>6</v>
      </c>
    </row>
    <row r="128" spans="1:7" x14ac:dyDescent="0.25">
      <c r="A128" s="201" t="s">
        <v>162</v>
      </c>
      <c r="B128" s="201"/>
      <c r="C128" s="201"/>
      <c r="D128" s="201"/>
      <c r="E128" s="201"/>
      <c r="F128" s="201"/>
      <c r="G128" s="201"/>
    </row>
    <row r="130" spans="1:7" x14ac:dyDescent="0.25">
      <c r="A130" t="s">
        <v>164</v>
      </c>
      <c r="E130" s="201" t="s">
        <v>7</v>
      </c>
      <c r="F130" s="201"/>
      <c r="G130" s="201"/>
    </row>
    <row r="131" spans="1:7" x14ac:dyDescent="0.25">
      <c r="A131" t="s">
        <v>165</v>
      </c>
      <c r="E131" s="201" t="s">
        <v>158</v>
      </c>
      <c r="F131" s="201"/>
      <c r="G131" s="201"/>
    </row>
    <row r="132" spans="1:7" x14ac:dyDescent="0.25">
      <c r="A132" t="s">
        <v>163</v>
      </c>
    </row>
  </sheetData>
  <mergeCells count="5">
    <mergeCell ref="A128:G128"/>
    <mergeCell ref="E130:G130"/>
    <mergeCell ref="E131:G131"/>
    <mergeCell ref="A6:G6"/>
    <mergeCell ref="A4:G4"/>
  </mergeCells>
  <pageMargins left="0.7" right="0.7" top="0.75" bottom="0.75" header="0.3" footer="0.3"/>
  <pageSetup paperSize="9" scale="63" fitToHeight="0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7</vt:i4>
      </vt:variant>
    </vt:vector>
  </HeadingPairs>
  <TitlesOfParts>
    <vt:vector size="7" baseType="lpstr">
      <vt:lpstr>SAŽETAK</vt:lpstr>
      <vt:lpstr>P I R PREMA EK.KLAS.</vt:lpstr>
      <vt:lpstr>P I R PREMA IZVORIMA F.</vt:lpstr>
      <vt:lpstr>R PREMA FUNK.KLASF.</vt:lpstr>
      <vt:lpstr>RAČUN FINANCIRANJA</vt:lpstr>
      <vt:lpstr>RAČUN FINANC.PREMA IZVORIMA</vt:lpstr>
      <vt:lpstr>POSEBNI DIO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I. OPĆI DIO KONSOLIDIRANOG PRORAČUNA - PROJEKCIJE</dc:title>
  <dc:creator>Korisnik</dc:creator>
  <cp:lastModifiedBy>Nada Horvat</cp:lastModifiedBy>
  <cp:lastPrinted>2025-10-22T10:58:55Z</cp:lastPrinted>
  <dcterms:created xsi:type="dcterms:W3CDTF">2024-10-14T08:53:31Z</dcterms:created>
  <dcterms:modified xsi:type="dcterms:W3CDTF">2025-12-27T15:27:24Z</dcterms:modified>
</cp:coreProperties>
</file>