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FINANCIRANJE_TRANSPARENTNOST\2024\"/>
    </mc:Choice>
  </mc:AlternateContent>
  <xr:revisionPtr revIDLastSave="0" documentId="8_{5CCEBFD7-B3C5-4256-8BE1-85988C523C00}" xr6:coauthVersionLast="47" xr6:coauthVersionMax="47" xr10:uidLastSave="{00000000-0000-0000-0000-000000000000}"/>
  <bookViews>
    <workbookView xWindow="-120" yWindow="-120" windowWidth="29040" windowHeight="15840" xr2:uid="{4F86F217-F7A7-4C82-8A41-8ADF7909BC56}"/>
  </bookViews>
  <sheets>
    <sheet name="SAŽETAK OPĆEG DIJELA" sheetId="1" r:id="rId1"/>
    <sheet name="OPĆI DIO" sheetId="2" r:id="rId2"/>
    <sheet name="R PREMA FUNK.KLASIF." sheetId="4" r:id="rId3"/>
    <sheet name="POSEBNI DIO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C14" i="3"/>
  <c r="B14" i="3"/>
  <c r="E14" i="3" s="1"/>
  <c r="D13" i="3"/>
  <c r="C13" i="3"/>
  <c r="B13" i="3"/>
  <c r="D57" i="2" l="1"/>
  <c r="E57" i="2" s="1"/>
  <c r="D56" i="2"/>
  <c r="E56" i="2" s="1"/>
  <c r="D55" i="2"/>
  <c r="E55" i="2" s="1"/>
  <c r="D54" i="2"/>
  <c r="E54" i="2" s="1"/>
  <c r="E46" i="2"/>
  <c r="E45" i="2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E35" i="2"/>
  <c r="E34" i="2"/>
  <c r="E33" i="2"/>
  <c r="D32" i="2"/>
  <c r="E32" i="2" s="1"/>
</calcChain>
</file>

<file path=xl/sharedStrings.xml><?xml version="1.0" encoding="utf-8"?>
<sst xmlns="http://schemas.openxmlformats.org/spreadsheetml/2006/main" count="198" uniqueCount="80">
  <si>
    <t>Oznaka</t>
  </si>
  <si>
    <t>Plan 2024. 1</t>
  </si>
  <si>
    <t>Povećanje / smanjenje 2</t>
  </si>
  <si>
    <t>Novi plan 2024. 3</t>
  </si>
  <si>
    <t>Indeks % 4 (3/1)</t>
  </si>
  <si>
    <t>A. RAČUN PRIHODA I RASHODA</t>
  </si>
  <si>
    <t>6 Prihodi poslovanja</t>
  </si>
  <si>
    <t>7 Prihodi od prodaje nefinancijske imovine</t>
  </si>
  <si>
    <t>3 Rashodi poslovanja</t>
  </si>
  <si>
    <t>4 Rashodi za nabavu nefinancijske imovine</t>
  </si>
  <si>
    <t>Razlika - višak/manjak</t>
  </si>
  <si>
    <t>C. PRORAČUN UKUPNO</t>
  </si>
  <si>
    <t>1. PRIHODI I PRIMICI</t>
  </si>
  <si>
    <t>2. RASHODI I IZDACI</t>
  </si>
  <si>
    <t>3. RAZLIKA - VIŠAK/MANJAK</t>
  </si>
  <si>
    <t>D. RASPOLOŽIVA SREDSTVA IZ PRETHODNIH GODINA</t>
  </si>
  <si>
    <t>VIŠAK/MANJAK PRIHODA prenešeni (+/-)</t>
  </si>
  <si>
    <t>VIŠAK/MANJAK PRIHODA</t>
  </si>
  <si>
    <t>63 Pomoći iz inozemstva i od subjekata unutar općeg proračuna</t>
  </si>
  <si>
    <t>Izvor: 11 Opći prihodi i primici</t>
  </si>
  <si>
    <t>Izvor: 51 Pomoći EU</t>
  </si>
  <si>
    <t>Izvor: 52 Ostale pomoći</t>
  </si>
  <si>
    <t>64 Prihodi od imovine</t>
  </si>
  <si>
    <t>Izvor: 31 Vlastiti prihodi</t>
  </si>
  <si>
    <t>65 Prihodi od upravnih i administrativnih pristojbi, pristojbi po posebnim propisima i naknada</t>
  </si>
  <si>
    <t>Izvor: 43 Ostali prihodi za posebne namjene</t>
  </si>
  <si>
    <t>66 Prihodi od prodaje proizvoda i robe te pruženih usluga i prihodi od donacija te povrati po protestiranim jamstvima</t>
  </si>
  <si>
    <t>Izvor: 61 Donacije</t>
  </si>
  <si>
    <t>67 Prihodi iz nadležnog proračuna i od HZZO-a temeljem ugovornih obveza</t>
  </si>
  <si>
    <t>Izvor: 44 Decentralizirana sredstva</t>
  </si>
  <si>
    <t>72 Prihodi od prodaje proizvedene dugotrajne imovine</t>
  </si>
  <si>
    <t>Izvor: 71 Prihodi od nefinancijske imovine</t>
  </si>
  <si>
    <t>SVEUKUPNO PRIHODI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</si>
  <si>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</si>
  <si>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</si>
  <si>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</si>
  <si>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</si>
  <si>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</si>
  <si>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42 Rashodi za nabavu proizvedene dugotrajne imovine</t>
  </si>
  <si>
    <t>SVEUKUPNO RASHODI</t>
  </si>
  <si>
    <t>Program: 1140 PROGRAMI EUROPSKIH POSLOVA</t>
  </si>
  <si>
    <t>T114017 Asistenti u nastavi</t>
  </si>
  <si>
    <t>Program: 1210 JAVNE POTREBE U OBRAZOVANJU IZNAD ZAKONSKOG STANDARDA</t>
  </si>
  <si>
    <t>A121016 Programi u školstvu iznad zakonskog standarda</t>
  </si>
  <si>
    <t>A121019 Prehrana učenika</t>
  </si>
  <si>
    <t>A121020 Cjelodnevni boravak učenika</t>
  </si>
  <si>
    <t>A121023 Građanski odgoj</t>
  </si>
  <si>
    <t>A121025 Opskrba školskih ustanova besplatnim higijenskim potrepštinama</t>
  </si>
  <si>
    <t>Program: 1230 ZAKONSKI STANDARD JAVNIH USTANOVA OŠ</t>
  </si>
  <si>
    <t>A123001 Odgojnoobrazovno, administrativno i tehničko osoblje</t>
  </si>
  <si>
    <t>K123001 Izgradnja i održavanje školskih objekata</t>
  </si>
  <si>
    <t>U Visokom, 11. srpnja 2024. godine</t>
  </si>
  <si>
    <t>PREDSJEDNIK ŠKOLSKOG ODBORA:</t>
  </si>
  <si>
    <t>Zlatko Rusan, dipl.ing. geotehnike</t>
  </si>
  <si>
    <t>I. OPĆI DIO</t>
  </si>
  <si>
    <t>SAŽETAK RAČUNA PRIHODA I RASHODA I RAČUNA FINANCIRANJA</t>
  </si>
  <si>
    <t>Članak 2.</t>
  </si>
  <si>
    <t xml:space="preserve">U članku 2. Prihodi i rashodi te primici i izdaci iskazani po proračunskim klasifikacijama utvrđeni u Računu prihoda i rashoda i Računu financiranja </t>
  </si>
  <si>
    <t>Financijskog plana za 2024. godinu, povećavaju se ili smanjuju kako slijedi:</t>
  </si>
  <si>
    <t>II. POSEBNI DIO</t>
  </si>
  <si>
    <t>Članak 3.</t>
  </si>
  <si>
    <t>Članak 1.</t>
  </si>
  <si>
    <t>Funk. klas: 09 Obrazovanje</t>
  </si>
  <si>
    <t>091 Predškolsko i osnovno obrazovanje</t>
  </si>
  <si>
    <t>098 Usluge obrazovanja koje nisu drugdje svrstane</t>
  </si>
  <si>
    <t>Tablica 2. RASHODI PREMA FUNKCIJSKOJ KLASIFIKACIJI</t>
  </si>
  <si>
    <t>Tablica 3. IZVJEŠTAJ PO PROGRAMSKOJ KLASIFIKACIJI</t>
  </si>
  <si>
    <t>Tablica 1. PRIHODI I RASHODI PREMA EKONOMSKOJ KLASIFIKACIJI I IZVORIMA FINANCIRANJA</t>
  </si>
  <si>
    <t>KLASA: 400-02/23-01/1</t>
  </si>
  <si>
    <t>URBROJ: 2186-143-03-24-9</t>
  </si>
  <si>
    <t>kako slijedi:</t>
  </si>
  <si>
    <t xml:space="preserve">Rashodi i izdaci u Posebnom dijelu Financijskog plana Osnovne škole Visoko za 2024. godinu povećavaju se ili smanjuju prema proračunskim klasifikacijama, </t>
  </si>
  <si>
    <t>Temeljem odredbi članka 46. Zakona o proračunu (NN 144/21) i članka 68. Statuta Osnovne škole Visoko (KL: 011-04/24-01/3, URBR: 186-02/1-24-2), Školski odbor Škole na sjednici održanoj 11. srpnja 2024. godine donosi:</t>
  </si>
  <si>
    <t>I PROJEKCIJE ZA 2025. I 2026. GODINU</t>
  </si>
  <si>
    <t>SVEUKUPNO RASHODI I IZDACI</t>
  </si>
  <si>
    <t>Razdjel: 015 UPRAVNI ODJEL ZA PROSVJETU, KULTURU I SPORT</t>
  </si>
  <si>
    <t>Glava: 01502 OSNOVNO ŠKOLSKO OBRAZOVANJE</t>
  </si>
  <si>
    <r>
      <t xml:space="preserve">RKP br.: </t>
    </r>
    <r>
      <rPr>
        <b/>
        <sz val="11"/>
        <color rgb="FFFF0000"/>
        <rFont val="Calibri"/>
        <family val="2"/>
        <charset val="238"/>
        <scheme val="minor"/>
      </rPr>
      <t>13973 OŠ Visoko</t>
    </r>
  </si>
  <si>
    <t xml:space="preserve"> I. IZMJENE I DOPUNE FINANCIJSKOG PLANA OSNOVNE ŠKOLE VISOKO ZA 2024. GODINU</t>
  </si>
  <si>
    <t>U Financijskom planu Osnovne škole Visoko za 2024. godinu i projekcijama za 2025. i 2026. godinu članak 1. mijenja se u dijelu Plana za 2024. godinu u sažetku Računa prihoda i rashoda i Računa financiranja, kako slijedi: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</si>
</sst>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.5"/>
      <color rgb="FF000000"/>
      <name val="MS Sans Serif"/>
    </font>
    <font>
      <b/>
      <sz val="7.5"/>
      <color rgb="FF000000"/>
      <name val="Microsoft Sans Serif"/>
      <family val="2"/>
      <charset val="238"/>
    </font>
    <font>
      <b/>
      <sz val="10"/>
      <color rgb="FF0000FF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7.5"/>
      <color rgb="FF000000"/>
      <name val="Microsoft Sans Serif"/>
      <family val="2"/>
      <charset val="238"/>
    </font>
    <font>
      <sz val="7.5"/>
      <color theme="1"/>
      <name val="Microsoft Sans Serif"/>
      <family val="2"/>
      <charset val="238"/>
    </font>
    <font>
      <b/>
      <sz val="7.5"/>
      <color rgb="FF000000"/>
      <name val="MS Sans Serif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6"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19" fillId="33" borderId="11" xfId="0" applyFont="1" applyFill="1" applyBorder="1" applyAlignment="1">
      <alignment horizontal="left" wrapText="1" indent="1"/>
    </xf>
    <xf numFmtId="0" fontId="21" fillId="34" borderId="11" xfId="0" applyFont="1" applyFill="1" applyBorder="1" applyAlignment="1">
      <alignment horizontal="left" wrapText="1" indent="1"/>
    </xf>
    <xf numFmtId="4" fontId="21" fillId="34" borderId="11" xfId="0" applyNumberFormat="1" applyFont="1" applyFill="1" applyBorder="1" applyAlignment="1">
      <alignment horizontal="right" wrapText="1" indent="1"/>
    </xf>
    <xf numFmtId="0" fontId="21" fillId="34" borderId="11" xfId="0" applyFont="1" applyFill="1" applyBorder="1" applyAlignment="1">
      <alignment horizontal="right" wrapText="1" indent="1"/>
    </xf>
    <xf numFmtId="0" fontId="21" fillId="35" borderId="11" xfId="0" applyFont="1" applyFill="1" applyBorder="1" applyAlignment="1">
      <alignment horizontal="right" wrapText="1" indent="1"/>
    </xf>
    <xf numFmtId="4" fontId="21" fillId="35" borderId="11" xfId="0" applyNumberFormat="1" applyFont="1" applyFill="1" applyBorder="1" applyAlignment="1">
      <alignment horizontal="right" wrapText="1" indent="1"/>
    </xf>
    <xf numFmtId="0" fontId="19" fillId="33" borderId="12" xfId="0" applyFont="1" applyFill="1" applyBorder="1" applyAlignment="1">
      <alignment horizontal="left" wrapText="1" indent="1"/>
    </xf>
    <xf numFmtId="0" fontId="21" fillId="34" borderId="13" xfId="0" applyFont="1" applyFill="1" applyBorder="1" applyAlignment="1">
      <alignment horizontal="left" wrapText="1" indent="1"/>
    </xf>
    <xf numFmtId="0" fontId="21" fillId="35" borderId="13" xfId="0" applyFont="1" applyFill="1" applyBorder="1" applyAlignment="1">
      <alignment horizontal="left" wrapText="1" indent="1"/>
    </xf>
    <xf numFmtId="0" fontId="19" fillId="33" borderId="13" xfId="0" applyFont="1" applyFill="1" applyBorder="1" applyAlignment="1">
      <alignment horizontal="left" wrapText="1" indent="1"/>
    </xf>
    <xf numFmtId="0" fontId="21" fillId="37" borderId="11" xfId="0" applyFont="1" applyFill="1" applyBorder="1" applyAlignment="1">
      <alignment horizontal="left" wrapText="1" indent="1"/>
    </xf>
    <xf numFmtId="4" fontId="21" fillId="37" borderId="11" xfId="0" applyNumberFormat="1" applyFont="1" applyFill="1" applyBorder="1" applyAlignment="1">
      <alignment horizontal="right" wrapText="1" indent="1"/>
    </xf>
    <xf numFmtId="0" fontId="21" fillId="34" borderId="11" xfId="0" applyFont="1" applyFill="1" applyBorder="1" applyAlignment="1">
      <alignment horizontal="left" wrapText="1" indent="2"/>
    </xf>
    <xf numFmtId="0" fontId="20" fillId="34" borderId="11" xfId="0" applyFont="1" applyFill="1" applyBorder="1" applyAlignment="1">
      <alignment horizontal="left" wrapText="1" indent="3"/>
    </xf>
    <xf numFmtId="0" fontId="20" fillId="34" borderId="11" xfId="0" applyFont="1" applyFill="1" applyBorder="1" applyAlignment="1">
      <alignment horizontal="left" wrapText="1" indent="1"/>
    </xf>
    <xf numFmtId="4" fontId="20" fillId="34" borderId="11" xfId="0" applyNumberFormat="1" applyFont="1" applyFill="1" applyBorder="1" applyAlignment="1">
      <alignment horizontal="right" wrapText="1" indent="1"/>
    </xf>
    <xf numFmtId="0" fontId="20" fillId="34" borderId="11" xfId="0" applyFont="1" applyFill="1" applyBorder="1" applyAlignment="1">
      <alignment horizontal="right" wrapText="1" indent="1"/>
    </xf>
    <xf numFmtId="0" fontId="21" fillId="37" borderId="11" xfId="0" applyFont="1" applyFill="1" applyBorder="1" applyAlignment="1">
      <alignment horizontal="right" wrapText="1" indent="1"/>
    </xf>
    <xf numFmtId="0" fontId="22" fillId="34" borderId="11" xfId="0" applyFont="1" applyFill="1" applyBorder="1" applyAlignment="1">
      <alignment horizontal="left" wrapText="1" indent="1"/>
    </xf>
    <xf numFmtId="4" fontId="22" fillId="34" borderId="11" xfId="0" applyNumberFormat="1" applyFont="1" applyFill="1" applyBorder="1" applyAlignment="1">
      <alignment horizontal="right" wrapText="1" indent="1"/>
    </xf>
    <xf numFmtId="0" fontId="23" fillId="34" borderId="11" xfId="0" applyFont="1" applyFill="1" applyBorder="1" applyAlignment="1">
      <alignment horizontal="left" wrapText="1" indent="1"/>
    </xf>
    <xf numFmtId="4" fontId="23" fillId="34" borderId="11" xfId="0" applyNumberFormat="1" applyFont="1" applyFill="1" applyBorder="1" applyAlignment="1">
      <alignment horizontal="right" wrapText="1" indent="1"/>
    </xf>
    <xf numFmtId="0" fontId="23" fillId="34" borderId="11" xfId="0" applyFont="1" applyFill="1" applyBorder="1" applyAlignment="1">
      <alignment horizontal="right" wrapText="1" indent="1"/>
    </xf>
    <xf numFmtId="0" fontId="24" fillId="38" borderId="11" xfId="0" applyFont="1" applyFill="1" applyBorder="1" applyAlignment="1">
      <alignment horizontal="left" wrapText="1" indent="3"/>
    </xf>
    <xf numFmtId="0" fontId="24" fillId="38" borderId="11" xfId="0" applyFont="1" applyFill="1" applyBorder="1" applyAlignment="1">
      <alignment horizontal="right" wrapText="1" indent="1"/>
    </xf>
    <xf numFmtId="4" fontId="24" fillId="38" borderId="11" xfId="0" applyNumberFormat="1" applyFont="1" applyFill="1" applyBorder="1" applyAlignment="1">
      <alignment horizontal="right" wrapText="1" inden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left" indent="1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left" indent="1"/>
    </xf>
    <xf numFmtId="0" fontId="27" fillId="36" borderId="0" xfId="0" applyFont="1" applyFill="1" applyAlignment="1">
      <alignment horizontal="left" indent="1"/>
    </xf>
    <xf numFmtId="0" fontId="27" fillId="33" borderId="0" xfId="0" applyFont="1" applyFill="1" applyAlignment="1">
      <alignment horizontal="left" indent="1"/>
    </xf>
    <xf numFmtId="0" fontId="27" fillId="34" borderId="0" xfId="0" applyFont="1" applyFill="1" applyAlignment="1">
      <alignment horizontal="left" indent="1"/>
    </xf>
    <xf numFmtId="0" fontId="27" fillId="35" borderId="0" xfId="0" applyFont="1" applyFill="1" applyAlignment="1">
      <alignment horizontal="left" indent="1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 wrapText="1" indent="1"/>
    </xf>
    <xf numFmtId="0" fontId="21" fillId="34" borderId="11" xfId="0" applyFont="1" applyFill="1" applyBorder="1" applyAlignment="1">
      <alignment horizontal="left" wrapText="1" indent="3"/>
    </xf>
    <xf numFmtId="0" fontId="22" fillId="34" borderId="11" xfId="0" applyFont="1" applyFill="1" applyBorder="1" applyAlignment="1">
      <alignment horizontal="right" wrapText="1" indent="1"/>
    </xf>
    <xf numFmtId="0" fontId="30" fillId="0" borderId="0" xfId="0" applyFont="1"/>
    <xf numFmtId="0" fontId="28" fillId="0" borderId="0" xfId="0" applyFont="1" applyAlignment="1">
      <alignment horizontal="center" wrapText="1"/>
    </xf>
    <xf numFmtId="0" fontId="31" fillId="34" borderId="11" xfId="0" applyFont="1" applyFill="1" applyBorder="1" applyAlignment="1">
      <alignment horizontal="left" wrapText="1" indent="1"/>
    </xf>
    <xf numFmtId="0" fontId="0" fillId="36" borderId="0" xfId="0" applyFill="1"/>
    <xf numFmtId="4" fontId="31" fillId="34" borderId="11" xfId="0" applyNumberFormat="1" applyFont="1" applyFill="1" applyBorder="1" applyAlignment="1">
      <alignment horizontal="right" wrapText="1" indent="1"/>
    </xf>
    <xf numFmtId="0" fontId="31" fillId="34" borderId="11" xfId="0" applyFont="1" applyFill="1" applyBorder="1" applyAlignment="1">
      <alignment horizontal="right" wrapText="1" indent="1"/>
    </xf>
    <xf numFmtId="4" fontId="32" fillId="34" borderId="11" xfId="0" applyNumberFormat="1" applyFont="1" applyFill="1" applyBorder="1" applyAlignment="1">
      <alignment horizontal="right" wrapText="1" indent="1"/>
    </xf>
    <xf numFmtId="0" fontId="32" fillId="34" borderId="11" xfId="0" applyFont="1" applyFill="1" applyBorder="1" applyAlignment="1">
      <alignment horizontal="right" wrapText="1" indent="1"/>
    </xf>
    <xf numFmtId="0" fontId="19" fillId="33" borderId="11" xfId="0" applyFont="1" applyFill="1" applyBorder="1" applyAlignment="1">
      <alignment wrapText="1"/>
    </xf>
    <xf numFmtId="4" fontId="21" fillId="37" borderId="11" xfId="0" applyNumberFormat="1" applyFont="1" applyFill="1" applyBorder="1" applyAlignment="1">
      <alignment wrapText="1"/>
    </xf>
    <xf numFmtId="2" fontId="21" fillId="37" borderId="11" xfId="0" applyNumberFormat="1" applyFont="1" applyFill="1" applyBorder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2" fontId="21" fillId="34" borderId="11" xfId="0" applyNumberFormat="1" applyFont="1" applyFill="1" applyBorder="1" applyAlignment="1">
      <alignment wrapText="1"/>
    </xf>
    <xf numFmtId="0" fontId="20" fillId="34" borderId="11" xfId="0" applyFont="1" applyFill="1" applyBorder="1" applyAlignment="1">
      <alignment wrapText="1"/>
    </xf>
    <xf numFmtId="4" fontId="20" fillId="34" borderId="11" xfId="0" applyNumberFormat="1" applyFont="1" applyFill="1" applyBorder="1" applyAlignment="1">
      <alignment wrapText="1"/>
    </xf>
    <xf numFmtId="2" fontId="20" fillId="34" borderId="11" xfId="0" applyNumberFormat="1" applyFont="1" applyFill="1" applyBorder="1" applyAlignment="1">
      <alignment wrapText="1"/>
    </xf>
    <xf numFmtId="0" fontId="21" fillId="34" borderId="11" xfId="0" applyFont="1" applyFill="1" applyBorder="1" applyAlignment="1">
      <alignment wrapText="1"/>
    </xf>
    <xf numFmtId="0" fontId="21" fillId="37" borderId="11" xfId="0" applyFont="1" applyFill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33" fillId="34" borderId="11" xfId="0" applyFont="1" applyFill="1" applyBorder="1" applyAlignment="1">
      <alignment horizontal="left" wrapText="1" indent="1"/>
    </xf>
    <xf numFmtId="4" fontId="33" fillId="34" borderId="11" xfId="0" applyNumberFormat="1" applyFont="1" applyFill="1" applyBorder="1" applyAlignment="1">
      <alignment wrapText="1"/>
    </xf>
    <xf numFmtId="2" fontId="33" fillId="34" borderId="11" xfId="0" applyNumberFormat="1" applyFont="1" applyFill="1" applyBorder="1" applyAlignment="1">
      <alignment wrapText="1"/>
    </xf>
    <xf numFmtId="0" fontId="18" fillId="0" borderId="16" xfId="0" applyFont="1" applyBorder="1" applyAlignment="1">
      <alignment horizontal="center" vertical="center" wrapText="1" inden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 indent="1"/>
    </xf>
    <xf numFmtId="0" fontId="34" fillId="0" borderId="17" xfId="0" applyFont="1" applyBorder="1" applyAlignment="1">
      <alignment horizontal="left" wrapText="1" indent="1"/>
    </xf>
    <xf numFmtId="0" fontId="21" fillId="35" borderId="17" xfId="0" applyFont="1" applyFill="1" applyBorder="1" applyAlignment="1">
      <alignment horizontal="left" wrapText="1" indent="1"/>
    </xf>
    <xf numFmtId="0" fontId="21" fillId="39" borderId="17" xfId="0" applyFont="1" applyFill="1" applyBorder="1" applyAlignment="1">
      <alignment horizontal="left" wrapText="1" indent="1"/>
    </xf>
    <xf numFmtId="0" fontId="35" fillId="40" borderId="17" xfId="0" applyFont="1" applyFill="1" applyBorder="1" applyAlignment="1">
      <alignment horizontal="left" wrapText="1" indent="1"/>
    </xf>
    <xf numFmtId="4" fontId="21" fillId="0" borderId="15" xfId="0" applyNumberFormat="1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4" fontId="21" fillId="39" borderId="18" xfId="0" applyNumberFormat="1" applyFont="1" applyFill="1" applyBorder="1" applyAlignment="1">
      <alignment horizontal="right" wrapText="1" indent="1"/>
    </xf>
    <xf numFmtId="4" fontId="35" fillId="40" borderId="19" xfId="0" applyNumberFormat="1" applyFont="1" applyFill="1" applyBorder="1" applyAlignment="1">
      <alignment horizontal="right" wrapText="1" indent="1"/>
    </xf>
    <xf numFmtId="4" fontId="35" fillId="40" borderId="17" xfId="0" applyNumberFormat="1" applyFont="1" applyFill="1" applyBorder="1" applyAlignment="1">
      <alignment horizontal="right" wrapText="1" indent="1"/>
    </xf>
    <xf numFmtId="0" fontId="28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14" xfId="0" applyFont="1" applyBorder="1" applyAlignment="1">
      <alignment horizontal="left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703A-EB87-4734-BE55-2B83DE30A832}">
  <sheetPr>
    <pageSetUpPr fitToPage="1"/>
  </sheetPr>
  <dimension ref="A1:JT29"/>
  <sheetViews>
    <sheetView showGridLines="0" tabSelected="1" workbookViewId="0">
      <selection activeCell="M11" sqref="M11"/>
    </sheetView>
  </sheetViews>
  <sheetFormatPr defaultRowHeight="15" x14ac:dyDescent="0.2"/>
  <cols>
    <col min="1" max="1" width="61.140625" style="29" customWidth="1"/>
    <col min="2" max="2" width="13.7109375" style="29" customWidth="1"/>
    <col min="3" max="3" width="25.140625" style="29" customWidth="1"/>
    <col min="4" max="4" width="17.85546875" style="29" customWidth="1"/>
    <col min="5" max="5" width="13.42578125" style="29" customWidth="1"/>
    <col min="6" max="16384" width="9.140625" style="29"/>
  </cols>
  <sheetData>
    <row r="1" spans="1:5" x14ac:dyDescent="0.2">
      <c r="A1" s="78" t="s">
        <v>72</v>
      </c>
      <c r="B1" s="78"/>
      <c r="C1" s="78"/>
      <c r="D1" s="78"/>
      <c r="E1" s="78"/>
    </row>
    <row r="2" spans="1:5" x14ac:dyDescent="0.2">
      <c r="A2" s="78"/>
      <c r="B2" s="78"/>
      <c r="C2" s="78"/>
      <c r="D2" s="78"/>
      <c r="E2" s="78"/>
    </row>
    <row r="3" spans="1:5" ht="21.75" customHeight="1" x14ac:dyDescent="0.2">
      <c r="A3" s="78"/>
      <c r="B3" s="78"/>
      <c r="C3" s="78"/>
      <c r="D3" s="78"/>
      <c r="E3" s="78"/>
    </row>
    <row r="5" spans="1:5" ht="15.75" x14ac:dyDescent="0.25">
      <c r="A5" s="79" t="s">
        <v>78</v>
      </c>
      <c r="B5" s="80"/>
      <c r="C5" s="80"/>
      <c r="D5" s="80"/>
      <c r="E5" s="80"/>
    </row>
    <row r="6" spans="1:5" ht="15" customHeight="1" x14ac:dyDescent="0.25">
      <c r="A6" s="79" t="s">
        <v>73</v>
      </c>
      <c r="B6" s="79"/>
      <c r="C6" s="79"/>
      <c r="D6" s="79"/>
      <c r="E6" s="79"/>
    </row>
    <row r="7" spans="1:5" ht="15" customHeight="1" x14ac:dyDescent="0.25">
      <c r="A7" s="79"/>
      <c r="B7" s="79"/>
      <c r="C7" s="79"/>
      <c r="D7" s="79"/>
      <c r="E7" s="79"/>
    </row>
    <row r="8" spans="1:5" ht="15" customHeight="1" x14ac:dyDescent="0.25">
      <c r="A8" s="30"/>
      <c r="B8" s="30"/>
      <c r="C8" s="30"/>
      <c r="D8" s="30"/>
      <c r="E8" s="30"/>
    </row>
    <row r="9" spans="1:5" ht="15" customHeight="1" x14ac:dyDescent="0.25">
      <c r="A9" s="79" t="s">
        <v>54</v>
      </c>
      <c r="B9" s="79"/>
      <c r="C9" s="79"/>
      <c r="D9" s="79"/>
      <c r="E9" s="79"/>
    </row>
    <row r="10" spans="1:5" ht="15" customHeight="1" x14ac:dyDescent="0.25">
      <c r="A10" s="79"/>
      <c r="B10" s="79"/>
      <c r="C10" s="79"/>
      <c r="D10" s="79"/>
      <c r="E10" s="79"/>
    </row>
    <row r="11" spans="1:5" ht="15" customHeight="1" x14ac:dyDescent="0.2">
      <c r="A11" s="83" t="s">
        <v>61</v>
      </c>
      <c r="B11" s="83"/>
      <c r="C11" s="83"/>
      <c r="D11" s="83"/>
      <c r="E11" s="83"/>
    </row>
    <row r="12" spans="1:5" ht="15" customHeight="1" x14ac:dyDescent="0.25">
      <c r="A12" s="30"/>
      <c r="B12" s="30"/>
      <c r="C12" s="30"/>
      <c r="D12" s="30"/>
      <c r="E12" s="30"/>
    </row>
    <row r="13" spans="1:5" ht="27" customHeight="1" x14ac:dyDescent="0.2">
      <c r="A13" s="82" t="s">
        <v>79</v>
      </c>
      <c r="B13" s="82"/>
      <c r="C13" s="82"/>
      <c r="D13" s="82"/>
      <c r="E13" s="82"/>
    </row>
    <row r="14" spans="1:5" ht="15.75" customHeight="1" x14ac:dyDescent="0.2">
      <c r="A14" s="44"/>
      <c r="B14" s="44"/>
      <c r="C14" s="44"/>
      <c r="D14" s="44"/>
      <c r="E14" s="44"/>
    </row>
    <row r="15" spans="1:5" ht="16.5" thickBot="1" x14ac:dyDescent="0.3">
      <c r="A15" s="81" t="s">
        <v>55</v>
      </c>
      <c r="B15" s="81"/>
      <c r="C15" s="81"/>
      <c r="D15" s="81"/>
      <c r="E15" s="81"/>
    </row>
    <row r="16" spans="1:5" s="31" customFormat="1" ht="27.75" customHeight="1" thickBo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61" t="s">
        <v>4</v>
      </c>
    </row>
    <row r="17" spans="1:280" s="33" customFormat="1" x14ac:dyDescent="0.2">
      <c r="A17" s="8" t="s">
        <v>5</v>
      </c>
      <c r="B17" s="2"/>
      <c r="C17" s="2"/>
      <c r="D17" s="2"/>
      <c r="E17" s="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  <c r="IW17" s="32"/>
      <c r="IX17" s="32"/>
      <c r="IY17" s="32"/>
      <c r="IZ17" s="32"/>
      <c r="JA17" s="32"/>
      <c r="JB17" s="32"/>
      <c r="JC17" s="32"/>
      <c r="JD17" s="32"/>
      <c r="JE17" s="32"/>
      <c r="JF17" s="32"/>
      <c r="JG17" s="32"/>
      <c r="JH17" s="32"/>
      <c r="JI17" s="32"/>
      <c r="JJ17" s="32"/>
      <c r="JK17" s="32"/>
      <c r="JL17" s="32"/>
      <c r="JM17" s="32"/>
      <c r="JN17" s="32"/>
      <c r="JO17" s="32"/>
      <c r="JP17" s="32"/>
      <c r="JQ17" s="32"/>
      <c r="JR17" s="32"/>
      <c r="JS17" s="32"/>
      <c r="JT17" s="32"/>
    </row>
    <row r="18" spans="1:280" s="34" customFormat="1" x14ac:dyDescent="0.2">
      <c r="A18" s="9" t="s">
        <v>6</v>
      </c>
      <c r="B18" s="4">
        <v>731883</v>
      </c>
      <c r="C18" s="4">
        <v>144980</v>
      </c>
      <c r="D18" s="4">
        <v>876863</v>
      </c>
      <c r="E18" s="5">
        <v>119.81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  <c r="IW18" s="32"/>
      <c r="IX18" s="32"/>
      <c r="IY18" s="32"/>
      <c r="IZ18" s="32"/>
      <c r="JA18" s="32"/>
      <c r="JB18" s="32"/>
      <c r="JC18" s="32"/>
      <c r="JD18" s="32"/>
      <c r="JE18" s="32"/>
      <c r="JF18" s="32"/>
      <c r="JG18" s="32"/>
      <c r="JH18" s="32"/>
      <c r="JI18" s="32"/>
      <c r="JJ18" s="32"/>
      <c r="JK18" s="32"/>
      <c r="JL18" s="32"/>
      <c r="JM18" s="32"/>
      <c r="JN18" s="32"/>
      <c r="JO18" s="32"/>
      <c r="JP18" s="32"/>
      <c r="JQ18" s="32"/>
      <c r="JR18" s="32"/>
      <c r="JS18" s="32"/>
      <c r="JT18" s="32"/>
    </row>
    <row r="19" spans="1:280" s="34" customFormat="1" x14ac:dyDescent="0.2">
      <c r="A19" s="9" t="s">
        <v>7</v>
      </c>
      <c r="B19" s="5">
        <v>796</v>
      </c>
      <c r="C19" s="5">
        <v>-148</v>
      </c>
      <c r="D19" s="5">
        <v>648</v>
      </c>
      <c r="E19" s="5">
        <v>81.41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  <c r="IW19" s="32"/>
      <c r="IX19" s="32"/>
      <c r="IY19" s="32"/>
      <c r="IZ19" s="32"/>
      <c r="JA19" s="32"/>
      <c r="JB19" s="32"/>
      <c r="JC19" s="32"/>
      <c r="JD19" s="32"/>
      <c r="JE19" s="32"/>
      <c r="JF19" s="32"/>
      <c r="JG19" s="32"/>
      <c r="JH19" s="32"/>
      <c r="JI19" s="32"/>
      <c r="JJ19" s="32"/>
      <c r="JK19" s="32"/>
      <c r="JL19" s="32"/>
      <c r="JM19" s="32"/>
      <c r="JN19" s="32"/>
      <c r="JO19" s="32"/>
      <c r="JP19" s="32"/>
      <c r="JQ19" s="32"/>
      <c r="JR19" s="32"/>
      <c r="JS19" s="32"/>
      <c r="JT19" s="32"/>
    </row>
    <row r="20" spans="1:280" s="34" customFormat="1" x14ac:dyDescent="0.2">
      <c r="A20" s="9" t="s">
        <v>8</v>
      </c>
      <c r="B20" s="4">
        <v>722073</v>
      </c>
      <c r="C20" s="4">
        <v>154166</v>
      </c>
      <c r="D20" s="4">
        <v>876239</v>
      </c>
      <c r="E20" s="5">
        <v>121.35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  <c r="IW20" s="32"/>
      <c r="IX20" s="32"/>
      <c r="IY20" s="32"/>
      <c r="IZ20" s="32"/>
      <c r="JA20" s="32"/>
      <c r="JB20" s="32"/>
      <c r="JC20" s="32"/>
      <c r="JD20" s="32"/>
      <c r="JE20" s="32"/>
      <c r="JF20" s="32"/>
      <c r="JG20" s="32"/>
      <c r="JH20" s="32"/>
      <c r="JI20" s="32"/>
      <c r="JJ20" s="32"/>
      <c r="JK20" s="32"/>
      <c r="JL20" s="32"/>
      <c r="JM20" s="32"/>
      <c r="JN20" s="32"/>
      <c r="JO20" s="32"/>
      <c r="JP20" s="32"/>
      <c r="JQ20" s="32"/>
      <c r="JR20" s="32"/>
      <c r="JS20" s="32"/>
      <c r="JT20" s="32"/>
    </row>
    <row r="21" spans="1:280" s="34" customFormat="1" x14ac:dyDescent="0.2">
      <c r="A21" s="9" t="s">
        <v>9</v>
      </c>
      <c r="B21" s="4">
        <v>10606</v>
      </c>
      <c r="C21" s="4">
        <v>1797</v>
      </c>
      <c r="D21" s="4">
        <v>12403</v>
      </c>
      <c r="E21" s="5">
        <v>116.94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</row>
    <row r="22" spans="1:280" s="35" customFormat="1" x14ac:dyDescent="0.2">
      <c r="A22" s="10" t="s">
        <v>10</v>
      </c>
      <c r="B22" s="6">
        <v>0</v>
      </c>
      <c r="C22" s="7">
        <v>-11131</v>
      </c>
      <c r="D22" s="7">
        <v>-11131</v>
      </c>
      <c r="E22" s="6">
        <v>0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</row>
    <row r="23" spans="1:280" s="33" customFormat="1" x14ac:dyDescent="0.2">
      <c r="A23" s="11" t="s">
        <v>11</v>
      </c>
      <c r="B23" s="2"/>
      <c r="C23" s="2"/>
      <c r="D23" s="2"/>
      <c r="E23" s="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</row>
    <row r="24" spans="1:280" s="34" customFormat="1" x14ac:dyDescent="0.2">
      <c r="A24" s="9" t="s">
        <v>12</v>
      </c>
      <c r="B24" s="4">
        <v>732679</v>
      </c>
      <c r="C24" s="4">
        <v>144832</v>
      </c>
      <c r="D24" s="4">
        <v>877511</v>
      </c>
      <c r="E24" s="5">
        <v>119.77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</row>
    <row r="25" spans="1:280" s="34" customFormat="1" x14ac:dyDescent="0.2">
      <c r="A25" s="9" t="s">
        <v>13</v>
      </c>
      <c r="B25" s="4">
        <v>732679</v>
      </c>
      <c r="C25" s="4">
        <v>155963</v>
      </c>
      <c r="D25" s="4">
        <v>888642</v>
      </c>
      <c r="E25" s="5">
        <v>121.29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32"/>
      <c r="IX25" s="32"/>
      <c r="IY25" s="32"/>
      <c r="IZ25" s="32"/>
      <c r="JA25" s="32"/>
      <c r="JB25" s="32"/>
      <c r="JC25" s="32"/>
      <c r="JD25" s="32"/>
      <c r="JE25" s="32"/>
      <c r="JF25" s="32"/>
      <c r="JG25" s="32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</row>
    <row r="26" spans="1:280" s="35" customFormat="1" x14ac:dyDescent="0.2">
      <c r="A26" s="10" t="s">
        <v>14</v>
      </c>
      <c r="B26" s="6">
        <v>0</v>
      </c>
      <c r="C26" s="7">
        <v>-11131</v>
      </c>
      <c r="D26" s="7">
        <v>-11131</v>
      </c>
      <c r="E26" s="6">
        <v>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  <c r="IW26" s="32"/>
      <c r="IX26" s="32"/>
      <c r="IY26" s="32"/>
      <c r="IZ26" s="32"/>
      <c r="JA26" s="32"/>
      <c r="JB26" s="32"/>
      <c r="JC26" s="32"/>
      <c r="JD26" s="32"/>
      <c r="JE26" s="32"/>
      <c r="JF26" s="32"/>
      <c r="JG26" s="32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</row>
    <row r="27" spans="1:280" s="33" customFormat="1" x14ac:dyDescent="0.2">
      <c r="A27" s="11" t="s">
        <v>15</v>
      </c>
      <c r="B27" s="2"/>
      <c r="C27" s="2"/>
      <c r="D27" s="2"/>
      <c r="E27" s="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</row>
    <row r="28" spans="1:280" s="34" customFormat="1" x14ac:dyDescent="0.2">
      <c r="A28" s="9" t="s">
        <v>16</v>
      </c>
      <c r="B28" s="5">
        <v>0</v>
      </c>
      <c r="C28" s="4">
        <v>11131</v>
      </c>
      <c r="D28" s="4">
        <v>11131</v>
      </c>
      <c r="E28" s="5">
        <v>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  <c r="IW28" s="32"/>
      <c r="IX28" s="32"/>
      <c r="IY28" s="32"/>
      <c r="IZ28" s="32"/>
      <c r="JA28" s="32"/>
      <c r="JB28" s="32"/>
      <c r="JC28" s="32"/>
      <c r="JD28" s="32"/>
      <c r="JE28" s="32"/>
      <c r="JF28" s="32"/>
      <c r="JG28" s="32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</row>
    <row r="29" spans="1:280" s="35" customFormat="1" x14ac:dyDescent="0.2">
      <c r="A29" s="10" t="s">
        <v>17</v>
      </c>
      <c r="B29" s="6">
        <v>0</v>
      </c>
      <c r="C29" s="6">
        <v>0</v>
      </c>
      <c r="D29" s="6">
        <v>0</v>
      </c>
      <c r="E29" s="6">
        <v>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  <c r="IW29" s="32"/>
      <c r="IX29" s="32"/>
      <c r="IY29" s="32"/>
      <c r="IZ29" s="32"/>
      <c r="JA29" s="32"/>
      <c r="JB29" s="32"/>
      <c r="JC29" s="32"/>
      <c r="JD29" s="32"/>
      <c r="JE29" s="32"/>
      <c r="JF29" s="32"/>
      <c r="JG29" s="32"/>
      <c r="JH29" s="32"/>
      <c r="JI29" s="32"/>
      <c r="JJ29" s="32"/>
      <c r="JK29" s="32"/>
      <c r="JL29" s="32"/>
      <c r="JM29" s="32"/>
      <c r="JN29" s="32"/>
      <c r="JO29" s="32"/>
      <c r="JP29" s="32"/>
      <c r="JQ29" s="32"/>
      <c r="JR29" s="32"/>
      <c r="JS29" s="32"/>
      <c r="JT29" s="32"/>
    </row>
  </sheetData>
  <mergeCells count="9">
    <mergeCell ref="A1:E3"/>
    <mergeCell ref="A5:E5"/>
    <mergeCell ref="A6:E6"/>
    <mergeCell ref="A7:E7"/>
    <mergeCell ref="A15:E15"/>
    <mergeCell ref="A10:E10"/>
    <mergeCell ref="A13:E13"/>
    <mergeCell ref="A11:E11"/>
    <mergeCell ref="A9:E9"/>
  </mergeCells>
  <pageMargins left="0.75" right="0.75" top="1" bottom="1" header="0.5" footer="0.5"/>
  <pageSetup paperSize="9" scale="10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AB07-6098-46EF-9C88-41FC8B2790A3}">
  <sheetPr>
    <pageSetUpPr fitToPage="1"/>
  </sheetPr>
  <dimension ref="A1:E58"/>
  <sheetViews>
    <sheetView zoomScaleNormal="100" workbookViewId="0">
      <selection activeCell="G57" sqref="G57"/>
    </sheetView>
  </sheetViews>
  <sheetFormatPr defaultRowHeight="15" x14ac:dyDescent="0.25"/>
  <cols>
    <col min="1" max="1" width="63.85546875" customWidth="1"/>
    <col min="2" max="2" width="13.28515625" customWidth="1"/>
    <col min="3" max="3" width="26.5703125" customWidth="1"/>
    <col min="4" max="4" width="18.28515625" customWidth="1"/>
    <col min="5" max="5" width="12.5703125" customWidth="1"/>
  </cols>
  <sheetData>
    <row r="1" spans="1:5" x14ac:dyDescent="0.25">
      <c r="B1" s="83" t="s">
        <v>56</v>
      </c>
      <c r="C1" s="83"/>
    </row>
    <row r="2" spans="1:5" x14ac:dyDescent="0.25">
      <c r="B2" s="28"/>
      <c r="C2" s="28"/>
    </row>
    <row r="3" spans="1:5" x14ac:dyDescent="0.25">
      <c r="A3" s="36" t="s">
        <v>57</v>
      </c>
      <c r="B3" s="28"/>
      <c r="C3" s="28"/>
    </row>
    <row r="4" spans="1:5" x14ac:dyDescent="0.25">
      <c r="A4" s="36" t="s">
        <v>58</v>
      </c>
      <c r="B4" s="28"/>
      <c r="C4" s="28"/>
    </row>
    <row r="5" spans="1:5" x14ac:dyDescent="0.25">
      <c r="B5" s="28"/>
      <c r="C5" s="28"/>
    </row>
    <row r="6" spans="1:5" x14ac:dyDescent="0.25">
      <c r="A6" s="38" t="s">
        <v>5</v>
      </c>
      <c r="B6" s="28"/>
      <c r="C6" s="28"/>
    </row>
    <row r="8" spans="1:5" ht="15.75" thickBot="1" x14ac:dyDescent="0.3">
      <c r="A8" s="38" t="s">
        <v>67</v>
      </c>
    </row>
    <row r="9" spans="1:5" ht="32.25" customHeight="1" thickBot="1" x14ac:dyDescent="0.3">
      <c r="A9" s="1" t="s">
        <v>0</v>
      </c>
      <c r="B9" s="61" t="s">
        <v>1</v>
      </c>
      <c r="C9" s="61" t="s">
        <v>2</v>
      </c>
      <c r="D9" s="61" t="s">
        <v>3</v>
      </c>
      <c r="E9" s="61" t="s">
        <v>4</v>
      </c>
    </row>
    <row r="10" spans="1:5" ht="18.75" customHeight="1" x14ac:dyDescent="0.25">
      <c r="A10" s="2" t="s">
        <v>5</v>
      </c>
      <c r="B10" s="51"/>
      <c r="C10" s="51"/>
      <c r="D10" s="51"/>
      <c r="E10" s="51"/>
    </row>
    <row r="11" spans="1:5" ht="17.25" customHeight="1" x14ac:dyDescent="0.25">
      <c r="A11" s="12" t="s">
        <v>6</v>
      </c>
      <c r="B11" s="52">
        <v>731883</v>
      </c>
      <c r="C11" s="52">
        <v>144980</v>
      </c>
      <c r="D11" s="52">
        <v>876863</v>
      </c>
      <c r="E11" s="53">
        <v>119.81</v>
      </c>
    </row>
    <row r="12" spans="1:5" ht="27.75" customHeight="1" x14ac:dyDescent="0.25">
      <c r="A12" s="14" t="s">
        <v>18</v>
      </c>
      <c r="B12" s="54">
        <v>649350</v>
      </c>
      <c r="C12" s="54">
        <v>152886</v>
      </c>
      <c r="D12" s="54">
        <v>802236</v>
      </c>
      <c r="E12" s="55">
        <v>123.54</v>
      </c>
    </row>
    <row r="13" spans="1:5" ht="33" customHeight="1" x14ac:dyDescent="0.25">
      <c r="A13" s="15" t="s">
        <v>19</v>
      </c>
      <c r="B13" s="56">
        <v>0</v>
      </c>
      <c r="C13" s="57">
        <v>11745</v>
      </c>
      <c r="D13" s="57">
        <v>11745</v>
      </c>
      <c r="E13" s="58">
        <v>0</v>
      </c>
    </row>
    <row r="14" spans="1:5" ht="16.5" customHeight="1" x14ac:dyDescent="0.25">
      <c r="A14" s="15" t="s">
        <v>20</v>
      </c>
      <c r="B14" s="57">
        <v>33300</v>
      </c>
      <c r="C14" s="57">
        <v>-5580</v>
      </c>
      <c r="D14" s="57">
        <v>27720</v>
      </c>
      <c r="E14" s="58">
        <v>83.24</v>
      </c>
    </row>
    <row r="15" spans="1:5" ht="18" customHeight="1" x14ac:dyDescent="0.25">
      <c r="A15" s="15" t="s">
        <v>21</v>
      </c>
      <c r="B15" s="57">
        <v>616050</v>
      </c>
      <c r="C15" s="57">
        <v>146721</v>
      </c>
      <c r="D15" s="57">
        <v>762771</v>
      </c>
      <c r="E15" s="58">
        <v>123.82</v>
      </c>
    </row>
    <row r="16" spans="1:5" ht="15" customHeight="1" x14ac:dyDescent="0.25">
      <c r="A16" s="14" t="s">
        <v>22</v>
      </c>
      <c r="B16" s="59">
        <v>350</v>
      </c>
      <c r="C16" s="59">
        <v>-200</v>
      </c>
      <c r="D16" s="59">
        <v>150</v>
      </c>
      <c r="E16" s="55">
        <v>42.86</v>
      </c>
    </row>
    <row r="17" spans="1:5" ht="25.5" customHeight="1" x14ac:dyDescent="0.25">
      <c r="A17" s="15" t="s">
        <v>23</v>
      </c>
      <c r="B17" s="56">
        <v>350</v>
      </c>
      <c r="C17" s="56">
        <v>-200</v>
      </c>
      <c r="D17" s="56">
        <v>150</v>
      </c>
      <c r="E17" s="58">
        <v>42.86</v>
      </c>
    </row>
    <row r="18" spans="1:5" ht="30" customHeight="1" x14ac:dyDescent="0.25">
      <c r="A18" s="14" t="s">
        <v>24</v>
      </c>
      <c r="B18" s="54">
        <v>13100</v>
      </c>
      <c r="C18" s="54">
        <v>-3500</v>
      </c>
      <c r="D18" s="54">
        <v>9600</v>
      </c>
      <c r="E18" s="55">
        <v>73.28</v>
      </c>
    </row>
    <row r="19" spans="1:5" x14ac:dyDescent="0.25">
      <c r="A19" s="15" t="s">
        <v>25</v>
      </c>
      <c r="B19" s="57">
        <v>13100</v>
      </c>
      <c r="C19" s="57">
        <v>-3500</v>
      </c>
      <c r="D19" s="57">
        <v>9600</v>
      </c>
      <c r="E19" s="58">
        <v>73.28</v>
      </c>
    </row>
    <row r="20" spans="1:5" ht="26.25" x14ac:dyDescent="0.25">
      <c r="A20" s="14" t="s">
        <v>26</v>
      </c>
      <c r="B20" s="54">
        <v>5500</v>
      </c>
      <c r="C20" s="54">
        <v>-2050</v>
      </c>
      <c r="D20" s="54">
        <v>3450</v>
      </c>
      <c r="E20" s="55">
        <v>62.73</v>
      </c>
    </row>
    <row r="21" spans="1:5" x14ac:dyDescent="0.25">
      <c r="A21" s="15" t="s">
        <v>23</v>
      </c>
      <c r="B21" s="57">
        <v>5300</v>
      </c>
      <c r="C21" s="57">
        <v>-2850</v>
      </c>
      <c r="D21" s="57">
        <v>2450</v>
      </c>
      <c r="E21" s="58">
        <v>46.23</v>
      </c>
    </row>
    <row r="22" spans="1:5" x14ac:dyDescent="0.25">
      <c r="A22" s="15" t="s">
        <v>27</v>
      </c>
      <c r="B22" s="56">
        <v>200</v>
      </c>
      <c r="C22" s="56">
        <v>800</v>
      </c>
      <c r="D22" s="57">
        <v>1000</v>
      </c>
      <c r="E22" s="58">
        <v>500</v>
      </c>
    </row>
    <row r="23" spans="1:5" ht="26.25" x14ac:dyDescent="0.25">
      <c r="A23" s="14" t="s">
        <v>28</v>
      </c>
      <c r="B23" s="54">
        <v>63583</v>
      </c>
      <c r="C23" s="54">
        <v>-2156</v>
      </c>
      <c r="D23" s="54">
        <v>61427</v>
      </c>
      <c r="E23" s="55">
        <v>96.61</v>
      </c>
    </row>
    <row r="24" spans="1:5" x14ac:dyDescent="0.25">
      <c r="A24" s="15" t="s">
        <v>19</v>
      </c>
      <c r="B24" s="57">
        <v>5983</v>
      </c>
      <c r="C24" s="57">
        <v>1201</v>
      </c>
      <c r="D24" s="57">
        <v>7184</v>
      </c>
      <c r="E24" s="58">
        <v>120.07</v>
      </c>
    </row>
    <row r="25" spans="1:5" x14ac:dyDescent="0.25">
      <c r="A25" s="15" t="s">
        <v>29</v>
      </c>
      <c r="B25" s="57">
        <v>57600</v>
      </c>
      <c r="C25" s="57">
        <v>-3357</v>
      </c>
      <c r="D25" s="57">
        <v>54243</v>
      </c>
      <c r="E25" s="58">
        <v>94.17</v>
      </c>
    </row>
    <row r="26" spans="1:5" x14ac:dyDescent="0.25">
      <c r="A26" s="12" t="s">
        <v>7</v>
      </c>
      <c r="B26" s="60">
        <v>796</v>
      </c>
      <c r="C26" s="60">
        <v>-148</v>
      </c>
      <c r="D26" s="60">
        <v>648</v>
      </c>
      <c r="E26" s="53">
        <v>81.41</v>
      </c>
    </row>
    <row r="27" spans="1:5" ht="17.25" customHeight="1" x14ac:dyDescent="0.25">
      <c r="A27" s="14" t="s">
        <v>30</v>
      </c>
      <c r="B27" s="59">
        <v>796</v>
      </c>
      <c r="C27" s="59">
        <v>-148</v>
      </c>
      <c r="D27" s="59">
        <v>648</v>
      </c>
      <c r="E27" s="55">
        <v>81.41</v>
      </c>
    </row>
    <row r="28" spans="1:5" x14ac:dyDescent="0.25">
      <c r="A28" s="15" t="s">
        <v>31</v>
      </c>
      <c r="B28" s="56">
        <v>796</v>
      </c>
      <c r="C28" s="56">
        <v>-148</v>
      </c>
      <c r="D28" s="56">
        <v>648</v>
      </c>
      <c r="E28" s="58">
        <v>81.41</v>
      </c>
    </row>
    <row r="29" spans="1:5" x14ac:dyDescent="0.25">
      <c r="A29" s="62" t="s">
        <v>32</v>
      </c>
      <c r="B29" s="63">
        <v>732679</v>
      </c>
      <c r="C29" s="63">
        <v>144832</v>
      </c>
      <c r="D29" s="63">
        <v>877511</v>
      </c>
      <c r="E29" s="64">
        <v>119.77</v>
      </c>
    </row>
    <row r="30" spans="1:5" x14ac:dyDescent="0.25">
      <c r="A30" s="12" t="s">
        <v>8</v>
      </c>
      <c r="B30" s="52">
        <v>722073</v>
      </c>
      <c r="C30" s="52">
        <v>154166</v>
      </c>
      <c r="D30" s="52">
        <v>876239</v>
      </c>
      <c r="E30" s="53">
        <v>121.35</v>
      </c>
    </row>
    <row r="31" spans="1:5" x14ac:dyDescent="0.25">
      <c r="A31" s="14" t="s">
        <v>33</v>
      </c>
      <c r="B31" s="54">
        <v>585526</v>
      </c>
      <c r="C31" s="54">
        <v>142404</v>
      </c>
      <c r="D31" s="54">
        <v>727930</v>
      </c>
      <c r="E31" s="55">
        <v>124.32</v>
      </c>
    </row>
    <row r="32" spans="1:5" x14ac:dyDescent="0.25">
      <c r="A32" s="15" t="s">
        <v>19</v>
      </c>
      <c r="B32" s="57">
        <v>3176</v>
      </c>
      <c r="C32" s="57">
        <v>11124</v>
      </c>
      <c r="D32" s="57">
        <f>B32+C32</f>
        <v>14300</v>
      </c>
      <c r="E32" s="58">
        <f>(D32/B32)*100</f>
        <v>450.25188916876573</v>
      </c>
    </row>
    <row r="33" spans="1:5" x14ac:dyDescent="0.25">
      <c r="A33" s="15" t="s">
        <v>25</v>
      </c>
      <c r="B33" s="57">
        <v>2000</v>
      </c>
      <c r="C33" s="57">
        <v>1400</v>
      </c>
      <c r="D33" s="57">
        <v>3400</v>
      </c>
      <c r="E33" s="58">
        <f t="shared" ref="E33:E35" si="0">(D33/B33)*100</f>
        <v>170</v>
      </c>
    </row>
    <row r="34" spans="1:5" x14ac:dyDescent="0.25">
      <c r="A34" s="15" t="s">
        <v>20</v>
      </c>
      <c r="B34" s="57">
        <v>25600</v>
      </c>
      <c r="C34" s="57">
        <v>-5510</v>
      </c>
      <c r="D34" s="57">
        <v>20090</v>
      </c>
      <c r="E34" s="58">
        <f t="shared" si="0"/>
        <v>78.4765625</v>
      </c>
    </row>
    <row r="35" spans="1:5" x14ac:dyDescent="0.25">
      <c r="A35" s="15" t="s">
        <v>21</v>
      </c>
      <c r="B35" s="57">
        <v>554750</v>
      </c>
      <c r="C35" s="57">
        <v>135390</v>
      </c>
      <c r="D35" s="57">
        <v>690140</v>
      </c>
      <c r="E35" s="58">
        <f t="shared" si="0"/>
        <v>124.40558810274898</v>
      </c>
    </row>
    <row r="36" spans="1:5" x14ac:dyDescent="0.25">
      <c r="A36" s="14" t="s">
        <v>34</v>
      </c>
      <c r="B36" s="54">
        <v>130737</v>
      </c>
      <c r="C36" s="54">
        <v>11347</v>
      </c>
      <c r="D36" s="54">
        <v>142084</v>
      </c>
      <c r="E36" s="55">
        <v>108.68</v>
      </c>
    </row>
    <row r="37" spans="1:5" x14ac:dyDescent="0.25">
      <c r="A37" s="15" t="s">
        <v>19</v>
      </c>
      <c r="B37" s="57">
        <v>1907</v>
      </c>
      <c r="C37" s="57">
        <v>1822</v>
      </c>
      <c r="D37" s="57">
        <f>B37+C37</f>
        <v>3729</v>
      </c>
      <c r="E37" s="58">
        <f>(D37/B37)*100</f>
        <v>195.54273728369168</v>
      </c>
    </row>
    <row r="38" spans="1:5" x14ac:dyDescent="0.25">
      <c r="A38" s="15" t="s">
        <v>23</v>
      </c>
      <c r="B38" s="57">
        <v>3050</v>
      </c>
      <c r="C38" s="57">
        <v>2996</v>
      </c>
      <c r="D38" s="57">
        <f t="shared" ref="D38:D43" si="1">B38+C38</f>
        <v>6046</v>
      </c>
      <c r="E38" s="58">
        <f t="shared" ref="E38:E43" si="2">(D38/B38)*100</f>
        <v>198.22950819672133</v>
      </c>
    </row>
    <row r="39" spans="1:5" x14ac:dyDescent="0.25">
      <c r="A39" s="15" t="s">
        <v>25</v>
      </c>
      <c r="B39" s="57">
        <v>11100</v>
      </c>
      <c r="C39" s="57">
        <v>-3484</v>
      </c>
      <c r="D39" s="57">
        <f t="shared" si="1"/>
        <v>7616</v>
      </c>
      <c r="E39" s="58">
        <f t="shared" si="2"/>
        <v>68.612612612612608</v>
      </c>
    </row>
    <row r="40" spans="1:5" x14ac:dyDescent="0.25">
      <c r="A40" s="15" t="s">
        <v>29</v>
      </c>
      <c r="B40" s="57">
        <v>56200</v>
      </c>
      <c r="C40" s="57">
        <v>-3557</v>
      </c>
      <c r="D40" s="57">
        <f t="shared" si="1"/>
        <v>52643</v>
      </c>
      <c r="E40" s="58">
        <f t="shared" si="2"/>
        <v>93.670818505338076</v>
      </c>
    </row>
    <row r="41" spans="1:5" x14ac:dyDescent="0.25">
      <c r="A41" s="15" t="s">
        <v>20</v>
      </c>
      <c r="B41" s="57">
        <v>7700</v>
      </c>
      <c r="C41" s="57">
        <v>-100</v>
      </c>
      <c r="D41" s="57">
        <f t="shared" si="1"/>
        <v>7600</v>
      </c>
      <c r="E41" s="58">
        <f t="shared" si="2"/>
        <v>98.701298701298697</v>
      </c>
    </row>
    <row r="42" spans="1:5" x14ac:dyDescent="0.25">
      <c r="A42" s="15" t="s">
        <v>21</v>
      </c>
      <c r="B42" s="57">
        <v>50580</v>
      </c>
      <c r="C42" s="57">
        <v>12344</v>
      </c>
      <c r="D42" s="57">
        <f t="shared" si="1"/>
        <v>62924</v>
      </c>
      <c r="E42" s="58">
        <f t="shared" si="2"/>
        <v>124.40490312376433</v>
      </c>
    </row>
    <row r="43" spans="1:5" x14ac:dyDescent="0.25">
      <c r="A43" s="15" t="s">
        <v>27</v>
      </c>
      <c r="B43" s="57">
        <v>200</v>
      </c>
      <c r="C43" s="57">
        <v>1207</v>
      </c>
      <c r="D43" s="57">
        <f t="shared" si="1"/>
        <v>1407</v>
      </c>
      <c r="E43" s="58">
        <f t="shared" si="2"/>
        <v>703.5</v>
      </c>
    </row>
    <row r="44" spans="1:5" x14ac:dyDescent="0.25">
      <c r="A44" s="14" t="s">
        <v>35</v>
      </c>
      <c r="B44" s="59">
        <v>500</v>
      </c>
      <c r="C44" s="59">
        <v>100</v>
      </c>
      <c r="D44" s="59">
        <v>600</v>
      </c>
      <c r="E44" s="55">
        <v>120</v>
      </c>
    </row>
    <row r="45" spans="1:5" x14ac:dyDescent="0.25">
      <c r="A45" s="15" t="s">
        <v>29</v>
      </c>
      <c r="B45" s="56">
        <v>400</v>
      </c>
      <c r="C45" s="56">
        <v>100</v>
      </c>
      <c r="D45" s="56">
        <v>500</v>
      </c>
      <c r="E45" s="58">
        <f>(D45/B45)*100</f>
        <v>125</v>
      </c>
    </row>
    <row r="46" spans="1:5" x14ac:dyDescent="0.25">
      <c r="A46" s="15" t="s">
        <v>21</v>
      </c>
      <c r="B46" s="56">
        <v>100</v>
      </c>
      <c r="C46" s="56">
        <v>0</v>
      </c>
      <c r="D46" s="56">
        <v>100</v>
      </c>
      <c r="E46" s="58">
        <f>(D46/B46)*100</f>
        <v>100</v>
      </c>
    </row>
    <row r="47" spans="1:5" ht="26.25" x14ac:dyDescent="0.25">
      <c r="A47" s="14" t="s">
        <v>36</v>
      </c>
      <c r="B47" s="54">
        <v>5310</v>
      </c>
      <c r="C47" s="59">
        <v>0</v>
      </c>
      <c r="D47" s="54">
        <v>5310</v>
      </c>
      <c r="E47" s="55">
        <v>100</v>
      </c>
    </row>
    <row r="48" spans="1:5" x14ac:dyDescent="0.25">
      <c r="A48" s="15" t="s">
        <v>21</v>
      </c>
      <c r="B48" s="57">
        <v>5310</v>
      </c>
      <c r="C48" s="56">
        <v>0</v>
      </c>
      <c r="D48" s="57">
        <v>5310</v>
      </c>
      <c r="E48" s="58">
        <v>100</v>
      </c>
    </row>
    <row r="49" spans="1:5" x14ac:dyDescent="0.25">
      <c r="A49" s="14" t="s">
        <v>37</v>
      </c>
      <c r="B49" s="59">
        <v>0</v>
      </c>
      <c r="C49" s="59">
        <v>315</v>
      </c>
      <c r="D49" s="59">
        <v>315</v>
      </c>
      <c r="E49" s="55">
        <v>100</v>
      </c>
    </row>
    <row r="50" spans="1:5" x14ac:dyDescent="0.25">
      <c r="A50" s="15" t="s">
        <v>27</v>
      </c>
      <c r="B50" s="56">
        <v>0</v>
      </c>
      <c r="C50" s="56">
        <v>315</v>
      </c>
      <c r="D50" s="56">
        <v>315</v>
      </c>
      <c r="E50" s="58">
        <v>100</v>
      </c>
    </row>
    <row r="51" spans="1:5" x14ac:dyDescent="0.25">
      <c r="A51" s="12" t="s">
        <v>9</v>
      </c>
      <c r="B51" s="52">
        <v>10606</v>
      </c>
      <c r="C51" s="52">
        <v>1797</v>
      </c>
      <c r="D51" s="52">
        <v>12403</v>
      </c>
      <c r="E51" s="53">
        <v>116.94</v>
      </c>
    </row>
    <row r="52" spans="1:5" x14ac:dyDescent="0.25">
      <c r="A52" s="14" t="s">
        <v>38</v>
      </c>
      <c r="B52" s="54">
        <v>10606</v>
      </c>
      <c r="C52" s="54">
        <v>1797</v>
      </c>
      <c r="D52" s="54">
        <v>12403</v>
      </c>
      <c r="E52" s="55">
        <v>116.94</v>
      </c>
    </row>
    <row r="53" spans="1:5" x14ac:dyDescent="0.25">
      <c r="A53" s="15" t="s">
        <v>19</v>
      </c>
      <c r="B53" s="56">
        <v>900</v>
      </c>
      <c r="C53" s="56">
        <v>0</v>
      </c>
      <c r="D53" s="56">
        <v>900</v>
      </c>
      <c r="E53" s="58">
        <v>100</v>
      </c>
    </row>
    <row r="54" spans="1:5" x14ac:dyDescent="0.25">
      <c r="A54" s="15" t="s">
        <v>23</v>
      </c>
      <c r="B54" s="56">
        <v>2600</v>
      </c>
      <c r="C54" s="56">
        <v>-250</v>
      </c>
      <c r="D54" s="56">
        <f>B54+C54</f>
        <v>2350</v>
      </c>
      <c r="E54" s="58">
        <f>(D54/B54)*100</f>
        <v>90.384615384615387</v>
      </c>
    </row>
    <row r="55" spans="1:5" x14ac:dyDescent="0.25">
      <c r="A55" s="15" t="s">
        <v>29</v>
      </c>
      <c r="B55" s="56">
        <v>1000</v>
      </c>
      <c r="C55" s="56">
        <v>0</v>
      </c>
      <c r="D55" s="56">
        <f t="shared" ref="D55:D57" si="3">B55+C55</f>
        <v>1000</v>
      </c>
      <c r="E55" s="58">
        <f t="shared" ref="E55:E57" si="4">(D55/B55)*100</f>
        <v>100</v>
      </c>
    </row>
    <row r="56" spans="1:5" x14ac:dyDescent="0.25">
      <c r="A56" s="15" t="s">
        <v>21</v>
      </c>
      <c r="B56" s="56">
        <v>5310</v>
      </c>
      <c r="C56" s="56">
        <v>-2000</v>
      </c>
      <c r="D56" s="56">
        <f t="shared" si="3"/>
        <v>3310</v>
      </c>
      <c r="E56" s="58">
        <f t="shared" si="4"/>
        <v>62.335216572504706</v>
      </c>
    </row>
    <row r="57" spans="1:5" x14ac:dyDescent="0.25">
      <c r="A57" s="15" t="s">
        <v>31</v>
      </c>
      <c r="B57" s="56">
        <v>796</v>
      </c>
      <c r="C57" s="56">
        <v>-148</v>
      </c>
      <c r="D57" s="56">
        <f t="shared" si="3"/>
        <v>648</v>
      </c>
      <c r="E57" s="58">
        <f t="shared" si="4"/>
        <v>81.4070351758794</v>
      </c>
    </row>
    <row r="58" spans="1:5" x14ac:dyDescent="0.25">
      <c r="A58" s="62" t="s">
        <v>39</v>
      </c>
      <c r="B58" s="63">
        <v>732679</v>
      </c>
      <c r="C58" s="63">
        <v>155963</v>
      </c>
      <c r="D58" s="63">
        <v>888642</v>
      </c>
      <c r="E58" s="64">
        <v>121.29</v>
      </c>
    </row>
  </sheetData>
  <mergeCells count="1">
    <mergeCell ref="B1:C1"/>
  </mergeCells>
  <pageMargins left="0.7" right="0.7" top="0.75" bottom="0.75" header="0.3" footer="0.3"/>
  <pageSetup paperSize="9" scale="97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E42BA-B613-4B72-A0DC-345BAFAA7BF7}">
  <dimension ref="A1:E8"/>
  <sheetViews>
    <sheetView workbookViewId="0">
      <selection activeCell="D12" sqref="D12"/>
    </sheetView>
  </sheetViews>
  <sheetFormatPr defaultRowHeight="15" x14ac:dyDescent="0.25"/>
  <cols>
    <col min="1" max="1" width="75.42578125" customWidth="1"/>
    <col min="2" max="2" width="14.42578125" customWidth="1"/>
    <col min="3" max="3" width="28.5703125" customWidth="1"/>
    <col min="4" max="4" width="19.7109375" customWidth="1"/>
    <col min="5" max="5" width="15.28515625" customWidth="1"/>
  </cols>
  <sheetData>
    <row r="1" spans="1:5" x14ac:dyDescent="0.25">
      <c r="A1" s="43" t="s">
        <v>65</v>
      </c>
    </row>
    <row r="2" spans="1:5" ht="15.75" thickBot="1" x14ac:dyDescent="0.3"/>
    <row r="3" spans="1:5" ht="25.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25">
      <c r="A4" s="2" t="s">
        <v>5</v>
      </c>
      <c r="B4" s="2"/>
      <c r="C4" s="2"/>
      <c r="D4" s="2"/>
      <c r="E4" s="2"/>
    </row>
    <row r="5" spans="1:5" x14ac:dyDescent="0.25">
      <c r="A5" s="41" t="s">
        <v>62</v>
      </c>
      <c r="B5" s="4">
        <v>732679</v>
      </c>
      <c r="C5" s="4">
        <v>155963</v>
      </c>
      <c r="D5" s="4">
        <v>888642</v>
      </c>
      <c r="E5" s="5">
        <v>121.29</v>
      </c>
    </row>
    <row r="6" spans="1:5" x14ac:dyDescent="0.25">
      <c r="A6" s="16" t="s">
        <v>63</v>
      </c>
      <c r="B6" s="17">
        <v>732679</v>
      </c>
      <c r="C6" s="17">
        <v>155648</v>
      </c>
      <c r="D6" s="17">
        <v>888327</v>
      </c>
      <c r="E6" s="18">
        <v>121.24</v>
      </c>
    </row>
    <row r="7" spans="1:5" x14ac:dyDescent="0.25">
      <c r="A7" s="16" t="s">
        <v>64</v>
      </c>
      <c r="B7" s="16"/>
      <c r="C7" s="18">
        <v>315</v>
      </c>
      <c r="D7" s="18">
        <v>315</v>
      </c>
      <c r="E7" s="16"/>
    </row>
    <row r="8" spans="1:5" x14ac:dyDescent="0.25">
      <c r="A8" s="20" t="s">
        <v>39</v>
      </c>
      <c r="B8" s="21">
        <v>732679</v>
      </c>
      <c r="C8" s="21">
        <v>155963</v>
      </c>
      <c r="D8" s="21">
        <v>888642</v>
      </c>
      <c r="E8" s="42">
        <v>121.29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EDD2C-24A4-4512-B420-F0188B939CD6}">
  <sheetPr>
    <pageSetUpPr fitToPage="1"/>
  </sheetPr>
  <dimension ref="A1:E104"/>
  <sheetViews>
    <sheetView topLeftCell="A13" workbookViewId="0">
      <selection activeCell="D6" sqref="D6"/>
    </sheetView>
  </sheetViews>
  <sheetFormatPr defaultRowHeight="15" x14ac:dyDescent="0.25"/>
  <cols>
    <col min="1" max="1" width="70" customWidth="1"/>
    <col min="2" max="2" width="15.7109375" customWidth="1"/>
    <col min="3" max="3" width="28.140625" customWidth="1"/>
    <col min="4" max="4" width="20.42578125" customWidth="1"/>
    <col min="5" max="5" width="12.42578125" customWidth="1"/>
  </cols>
  <sheetData>
    <row r="1" spans="1:5" x14ac:dyDescent="0.25">
      <c r="A1" s="85" t="s">
        <v>59</v>
      </c>
      <c r="B1" s="85"/>
      <c r="C1" s="85"/>
      <c r="D1" s="85"/>
      <c r="E1" s="85"/>
    </row>
    <row r="2" spans="1:5" x14ac:dyDescent="0.25">
      <c r="A2" s="39"/>
      <c r="B2" s="39"/>
      <c r="C2" s="39"/>
      <c r="D2" s="39"/>
      <c r="E2" s="39"/>
    </row>
    <row r="3" spans="1:5" x14ac:dyDescent="0.25">
      <c r="A3" s="83" t="s">
        <v>60</v>
      </c>
      <c r="B3" s="83"/>
      <c r="C3" s="83"/>
      <c r="D3" s="83"/>
      <c r="E3" s="83"/>
    </row>
    <row r="4" spans="1:5" x14ac:dyDescent="0.25">
      <c r="A4" s="37"/>
      <c r="B4" s="37"/>
      <c r="C4" s="37"/>
      <c r="D4" s="37"/>
      <c r="E4" s="37"/>
    </row>
    <row r="5" spans="1:5" x14ac:dyDescent="0.25">
      <c r="A5" s="36" t="s">
        <v>71</v>
      </c>
      <c r="B5" s="36"/>
      <c r="C5" s="36"/>
      <c r="D5" s="36"/>
      <c r="E5" s="36"/>
    </row>
    <row r="6" spans="1:5" x14ac:dyDescent="0.25">
      <c r="A6" s="36" t="s">
        <v>70</v>
      </c>
      <c r="B6" s="36"/>
      <c r="C6" s="36"/>
      <c r="D6" s="36"/>
      <c r="E6" s="36"/>
    </row>
    <row r="7" spans="1:5" x14ac:dyDescent="0.25">
      <c r="A7" s="37"/>
      <c r="B7" s="37"/>
      <c r="C7" s="37"/>
      <c r="D7" s="37"/>
      <c r="E7" s="37"/>
    </row>
    <row r="8" spans="1:5" ht="15.75" thickBot="1" x14ac:dyDescent="0.3">
      <c r="A8" s="43" t="s">
        <v>66</v>
      </c>
    </row>
    <row r="9" spans="1:5" ht="26.25" thickBot="1" x14ac:dyDescent="0.3">
      <c r="A9" s="1" t="s">
        <v>0</v>
      </c>
      <c r="B9" s="1" t="s">
        <v>1</v>
      </c>
      <c r="C9" s="1" t="s">
        <v>2</v>
      </c>
      <c r="D9" s="1" t="s">
        <v>3</v>
      </c>
      <c r="E9" s="61" t="s">
        <v>4</v>
      </c>
    </row>
    <row r="10" spans="1:5" x14ac:dyDescent="0.25">
      <c r="A10" s="68" t="s">
        <v>74</v>
      </c>
      <c r="B10" s="72">
        <v>732679</v>
      </c>
      <c r="C10" s="72">
        <v>155963</v>
      </c>
      <c r="D10" s="72">
        <v>888642</v>
      </c>
      <c r="E10" s="73">
        <v>121.29</v>
      </c>
    </row>
    <row r="11" spans="1:5" x14ac:dyDescent="0.25">
      <c r="A11" s="68"/>
      <c r="B11" s="74"/>
      <c r="C11" s="74"/>
      <c r="D11" s="74"/>
      <c r="E11" s="74"/>
    </row>
    <row r="12" spans="1:5" ht="21.75" customHeight="1" x14ac:dyDescent="0.25">
      <c r="A12" s="69" t="s">
        <v>75</v>
      </c>
      <c r="B12" s="7">
        <v>732679</v>
      </c>
      <c r="C12" s="7">
        <v>155963</v>
      </c>
      <c r="D12" s="7">
        <v>888642</v>
      </c>
      <c r="E12" s="7">
        <v>129.49</v>
      </c>
    </row>
    <row r="13" spans="1:5" ht="21" customHeight="1" x14ac:dyDescent="0.25">
      <c r="A13" s="70" t="s">
        <v>76</v>
      </c>
      <c r="B13" s="75">
        <f>SUM(B16:B23)</f>
        <v>732679</v>
      </c>
      <c r="C13" s="75">
        <f>SUM(C16:C23)</f>
        <v>155963</v>
      </c>
      <c r="D13" s="75">
        <f>SUM(D16:D23)</f>
        <v>888642</v>
      </c>
      <c r="E13" s="75">
        <v>129.49</v>
      </c>
    </row>
    <row r="14" spans="1:5" x14ac:dyDescent="0.25">
      <c r="A14" s="71" t="s">
        <v>77</v>
      </c>
      <c r="B14" s="76">
        <f>SUM(B16:B23)</f>
        <v>732679</v>
      </c>
      <c r="C14" s="77">
        <f t="shared" ref="C14:D14" si="0">SUM(C16:C23)</f>
        <v>155963</v>
      </c>
      <c r="D14" s="77">
        <f t="shared" si="0"/>
        <v>888642</v>
      </c>
      <c r="E14" s="77">
        <f>D14/B14*100</f>
        <v>121.28667533804025</v>
      </c>
    </row>
    <row r="15" spans="1:5" x14ac:dyDescent="0.25">
      <c r="A15" s="67"/>
      <c r="B15" s="65"/>
      <c r="C15" s="65"/>
      <c r="D15" s="65"/>
      <c r="E15" s="66"/>
    </row>
    <row r="16" spans="1:5" s="46" customFormat="1" x14ac:dyDescent="0.25">
      <c r="A16" s="45" t="s">
        <v>19</v>
      </c>
      <c r="B16" s="49">
        <v>5983</v>
      </c>
      <c r="C16" s="47">
        <v>12946</v>
      </c>
      <c r="D16" s="47">
        <v>18929</v>
      </c>
      <c r="E16" s="48">
        <v>316.38</v>
      </c>
    </row>
    <row r="17" spans="1:5" s="46" customFormat="1" x14ac:dyDescent="0.25">
      <c r="A17" s="45" t="s">
        <v>23</v>
      </c>
      <c r="B17" s="49">
        <v>5650</v>
      </c>
      <c r="C17" s="47">
        <v>2746</v>
      </c>
      <c r="D17" s="47">
        <v>8396</v>
      </c>
      <c r="E17" s="48">
        <v>148.6</v>
      </c>
    </row>
    <row r="18" spans="1:5" s="46" customFormat="1" x14ac:dyDescent="0.25">
      <c r="A18" s="45" t="s">
        <v>25</v>
      </c>
      <c r="B18" s="49">
        <v>13100</v>
      </c>
      <c r="C18" s="47">
        <v>-2084</v>
      </c>
      <c r="D18" s="47">
        <v>11016</v>
      </c>
      <c r="E18" s="48">
        <v>84.09</v>
      </c>
    </row>
    <row r="19" spans="1:5" s="46" customFormat="1" x14ac:dyDescent="0.25">
      <c r="A19" s="45" t="s">
        <v>29</v>
      </c>
      <c r="B19" s="49">
        <v>57600</v>
      </c>
      <c r="C19" s="47">
        <v>-3357</v>
      </c>
      <c r="D19" s="47">
        <v>54243</v>
      </c>
      <c r="E19" s="48">
        <v>94.17</v>
      </c>
    </row>
    <row r="20" spans="1:5" s="46" customFormat="1" x14ac:dyDescent="0.25">
      <c r="A20" s="45" t="s">
        <v>20</v>
      </c>
      <c r="B20" s="49">
        <v>33300</v>
      </c>
      <c r="C20" s="47">
        <v>-5580</v>
      </c>
      <c r="D20" s="47">
        <v>27720</v>
      </c>
      <c r="E20" s="48">
        <v>83.24</v>
      </c>
    </row>
    <row r="21" spans="1:5" s="46" customFormat="1" x14ac:dyDescent="0.25">
      <c r="A21" s="45" t="s">
        <v>21</v>
      </c>
      <c r="B21" s="49">
        <v>616050</v>
      </c>
      <c r="C21" s="47">
        <v>146038</v>
      </c>
      <c r="D21" s="47">
        <v>762088</v>
      </c>
      <c r="E21" s="48">
        <v>123.71</v>
      </c>
    </row>
    <row r="22" spans="1:5" s="46" customFormat="1" x14ac:dyDescent="0.25">
      <c r="A22" s="45" t="s">
        <v>27</v>
      </c>
      <c r="B22" s="50">
        <v>200</v>
      </c>
      <c r="C22" s="47">
        <v>1207</v>
      </c>
      <c r="D22" s="47">
        <v>1407</v>
      </c>
      <c r="E22" s="48">
        <v>703.5</v>
      </c>
    </row>
    <row r="23" spans="1:5" s="46" customFormat="1" x14ac:dyDescent="0.25">
      <c r="A23" s="45" t="s">
        <v>31</v>
      </c>
      <c r="B23" s="50">
        <v>796</v>
      </c>
      <c r="C23" s="47">
        <v>4047</v>
      </c>
      <c r="D23" s="47">
        <v>4843</v>
      </c>
      <c r="E23" s="48">
        <v>608.41999999999996</v>
      </c>
    </row>
    <row r="24" spans="1:5" x14ac:dyDescent="0.25">
      <c r="A24" s="22" t="s">
        <v>40</v>
      </c>
      <c r="B24" s="23">
        <v>33300</v>
      </c>
      <c r="C24" s="23">
        <v>6165</v>
      </c>
      <c r="D24" s="23">
        <v>39465</v>
      </c>
      <c r="E24" s="24">
        <v>118.51</v>
      </c>
    </row>
    <row r="25" spans="1:5" x14ac:dyDescent="0.25">
      <c r="A25" s="12" t="s">
        <v>41</v>
      </c>
      <c r="B25" s="13">
        <v>33300</v>
      </c>
      <c r="C25" s="13">
        <v>6165</v>
      </c>
      <c r="D25" s="13">
        <v>39465</v>
      </c>
      <c r="E25" s="19">
        <v>118.51</v>
      </c>
    </row>
    <row r="26" spans="1:5" x14ac:dyDescent="0.25">
      <c r="A26" s="25" t="s">
        <v>19</v>
      </c>
      <c r="B26" s="26">
        <v>0</v>
      </c>
      <c r="C26" s="27">
        <v>11745</v>
      </c>
      <c r="D26" s="27">
        <v>11745</v>
      </c>
      <c r="E26" s="26">
        <v>0</v>
      </c>
    </row>
    <row r="27" spans="1:5" x14ac:dyDescent="0.25">
      <c r="A27" s="3" t="s">
        <v>8</v>
      </c>
      <c r="B27" s="5">
        <v>0</v>
      </c>
      <c r="C27" s="4">
        <v>11745</v>
      </c>
      <c r="D27" s="4">
        <v>11745</v>
      </c>
      <c r="E27" s="5">
        <v>0</v>
      </c>
    </row>
    <row r="28" spans="1:5" x14ac:dyDescent="0.25">
      <c r="A28" s="14" t="s">
        <v>33</v>
      </c>
      <c r="B28" s="5">
        <v>0</v>
      </c>
      <c r="C28" s="4">
        <v>10435</v>
      </c>
      <c r="D28" s="4">
        <v>10435</v>
      </c>
      <c r="E28" s="5">
        <v>0</v>
      </c>
    </row>
    <row r="29" spans="1:5" x14ac:dyDescent="0.25">
      <c r="A29" s="14" t="s">
        <v>34</v>
      </c>
      <c r="B29" s="5">
        <v>0</v>
      </c>
      <c r="C29" s="4">
        <v>1310</v>
      </c>
      <c r="D29" s="4">
        <v>1310</v>
      </c>
      <c r="E29" s="5">
        <v>0</v>
      </c>
    </row>
    <row r="30" spans="1:5" x14ac:dyDescent="0.25">
      <c r="A30" s="25" t="s">
        <v>20</v>
      </c>
      <c r="B30" s="27">
        <v>33300</v>
      </c>
      <c r="C30" s="27">
        <v>-5580</v>
      </c>
      <c r="D30" s="27">
        <v>27720</v>
      </c>
      <c r="E30" s="26">
        <v>83.24</v>
      </c>
    </row>
    <row r="31" spans="1:5" x14ac:dyDescent="0.25">
      <c r="A31" s="3" t="s">
        <v>8</v>
      </c>
      <c r="B31" s="4">
        <v>33300</v>
      </c>
      <c r="C31" s="4">
        <v>-5580</v>
      </c>
      <c r="D31" s="4">
        <v>27720</v>
      </c>
      <c r="E31" s="5">
        <v>83.24</v>
      </c>
    </row>
    <row r="32" spans="1:5" x14ac:dyDescent="0.25">
      <c r="A32" s="14" t="s">
        <v>33</v>
      </c>
      <c r="B32" s="4">
        <v>25600</v>
      </c>
      <c r="C32" s="4">
        <v>-5510</v>
      </c>
      <c r="D32" s="4">
        <v>20090</v>
      </c>
      <c r="E32" s="5">
        <v>78.48</v>
      </c>
    </row>
    <row r="33" spans="1:5" x14ac:dyDescent="0.25">
      <c r="A33" s="14" t="s">
        <v>34</v>
      </c>
      <c r="B33" s="4">
        <v>7700</v>
      </c>
      <c r="C33" s="5">
        <v>-70</v>
      </c>
      <c r="D33" s="4">
        <v>7630</v>
      </c>
      <c r="E33" s="5">
        <v>99.09</v>
      </c>
    </row>
    <row r="34" spans="1:5" ht="23.25" x14ac:dyDescent="0.25">
      <c r="A34" s="22" t="s">
        <v>42</v>
      </c>
      <c r="B34" s="23">
        <v>75179</v>
      </c>
      <c r="C34" s="23">
        <v>16802</v>
      </c>
      <c r="D34" s="23">
        <v>91981</v>
      </c>
      <c r="E34" s="24">
        <v>122.35</v>
      </c>
    </row>
    <row r="35" spans="1:5" x14ac:dyDescent="0.25">
      <c r="A35" s="12" t="s">
        <v>43</v>
      </c>
      <c r="B35" s="13">
        <v>22296</v>
      </c>
      <c r="C35" s="13">
        <v>4970</v>
      </c>
      <c r="D35" s="13">
        <v>27266</v>
      </c>
      <c r="E35" s="19">
        <v>122.29</v>
      </c>
    </row>
    <row r="36" spans="1:5" x14ac:dyDescent="0.25">
      <c r="A36" s="25" t="s">
        <v>23</v>
      </c>
      <c r="B36" s="27">
        <v>5650</v>
      </c>
      <c r="C36" s="27">
        <v>2746</v>
      </c>
      <c r="D36" s="27">
        <v>8396</v>
      </c>
      <c r="E36" s="26">
        <v>148.6</v>
      </c>
    </row>
    <row r="37" spans="1:5" x14ac:dyDescent="0.25">
      <c r="A37" s="3" t="s">
        <v>8</v>
      </c>
      <c r="B37" s="4">
        <v>3050</v>
      </c>
      <c r="C37" s="4">
        <v>2996</v>
      </c>
      <c r="D37" s="4">
        <v>6046</v>
      </c>
      <c r="E37" s="5">
        <v>198.23</v>
      </c>
    </row>
    <row r="38" spans="1:5" x14ac:dyDescent="0.25">
      <c r="A38" s="14" t="s">
        <v>34</v>
      </c>
      <c r="B38" s="4">
        <v>3050</v>
      </c>
      <c r="C38" s="4">
        <v>2996</v>
      </c>
      <c r="D38" s="4">
        <v>6046</v>
      </c>
      <c r="E38" s="5">
        <v>198.23</v>
      </c>
    </row>
    <row r="39" spans="1:5" x14ac:dyDescent="0.25">
      <c r="A39" s="3" t="s">
        <v>9</v>
      </c>
      <c r="B39" s="4">
        <v>2600</v>
      </c>
      <c r="C39" s="5">
        <v>-250</v>
      </c>
      <c r="D39" s="4">
        <v>2350</v>
      </c>
      <c r="E39" s="5">
        <v>90.38</v>
      </c>
    </row>
    <row r="40" spans="1:5" x14ac:dyDescent="0.25">
      <c r="A40" s="14" t="s">
        <v>38</v>
      </c>
      <c r="B40" s="4">
        <v>2600</v>
      </c>
      <c r="C40" s="5">
        <v>-250</v>
      </c>
      <c r="D40" s="4">
        <v>2350</v>
      </c>
      <c r="E40" s="5">
        <v>90.38</v>
      </c>
    </row>
    <row r="41" spans="1:5" x14ac:dyDescent="0.25">
      <c r="A41" s="25" t="s">
        <v>21</v>
      </c>
      <c r="B41" s="27">
        <v>15650</v>
      </c>
      <c r="C41" s="27">
        <v>-3030</v>
      </c>
      <c r="D41" s="27">
        <v>12620</v>
      </c>
      <c r="E41" s="26">
        <v>80.64</v>
      </c>
    </row>
    <row r="42" spans="1:5" x14ac:dyDescent="0.25">
      <c r="A42" s="3" t="s">
        <v>8</v>
      </c>
      <c r="B42" s="4">
        <v>10340</v>
      </c>
      <c r="C42" s="4">
        <v>-1030</v>
      </c>
      <c r="D42" s="4">
        <v>9310</v>
      </c>
      <c r="E42" s="5">
        <v>90.04</v>
      </c>
    </row>
    <row r="43" spans="1:5" x14ac:dyDescent="0.25">
      <c r="A43" s="14" t="s">
        <v>33</v>
      </c>
      <c r="B43" s="4">
        <v>3450</v>
      </c>
      <c r="C43" s="4">
        <v>-1010</v>
      </c>
      <c r="D43" s="4">
        <v>2440</v>
      </c>
      <c r="E43" s="5">
        <v>70.72</v>
      </c>
    </row>
    <row r="44" spans="1:5" x14ac:dyDescent="0.25">
      <c r="A44" s="14" t="s">
        <v>34</v>
      </c>
      <c r="B44" s="4">
        <v>1580</v>
      </c>
      <c r="C44" s="5">
        <v>-20</v>
      </c>
      <c r="D44" s="4">
        <v>1560</v>
      </c>
      <c r="E44" s="5">
        <v>98.73</v>
      </c>
    </row>
    <row r="45" spans="1:5" ht="26.25" x14ac:dyDescent="0.25">
      <c r="A45" s="14" t="s">
        <v>36</v>
      </c>
      <c r="B45" s="4">
        <v>5310</v>
      </c>
      <c r="C45" s="5">
        <v>0</v>
      </c>
      <c r="D45" s="4">
        <v>5310</v>
      </c>
      <c r="E45" s="5">
        <v>100</v>
      </c>
    </row>
    <row r="46" spans="1:5" x14ac:dyDescent="0.25">
      <c r="A46" s="3" t="s">
        <v>9</v>
      </c>
      <c r="B46" s="4">
        <v>5310</v>
      </c>
      <c r="C46" s="4">
        <v>-2000</v>
      </c>
      <c r="D46" s="4">
        <v>3310</v>
      </c>
      <c r="E46" s="5">
        <v>62.34</v>
      </c>
    </row>
    <row r="47" spans="1:5" x14ac:dyDescent="0.25">
      <c r="A47" s="14" t="s">
        <v>38</v>
      </c>
      <c r="B47" s="4">
        <v>5310</v>
      </c>
      <c r="C47" s="4">
        <v>-2000</v>
      </c>
      <c r="D47" s="4">
        <v>3310</v>
      </c>
      <c r="E47" s="5">
        <v>62.34</v>
      </c>
    </row>
    <row r="48" spans="1:5" x14ac:dyDescent="0.25">
      <c r="A48" s="25" t="s">
        <v>27</v>
      </c>
      <c r="B48" s="26">
        <v>200</v>
      </c>
      <c r="C48" s="27">
        <v>1207</v>
      </c>
      <c r="D48" s="27">
        <v>1407</v>
      </c>
      <c r="E48" s="26">
        <v>703.5</v>
      </c>
    </row>
    <row r="49" spans="1:5" x14ac:dyDescent="0.25">
      <c r="A49" s="3" t="s">
        <v>8</v>
      </c>
      <c r="B49" s="5">
        <v>200</v>
      </c>
      <c r="C49" s="4">
        <v>1207</v>
      </c>
      <c r="D49" s="4">
        <v>1407</v>
      </c>
      <c r="E49" s="5">
        <v>703.5</v>
      </c>
    </row>
    <row r="50" spans="1:5" x14ac:dyDescent="0.25">
      <c r="A50" s="14" t="s">
        <v>34</v>
      </c>
      <c r="B50" s="5">
        <v>200</v>
      </c>
      <c r="C50" s="4">
        <v>1207</v>
      </c>
      <c r="D50" s="4">
        <v>1407</v>
      </c>
      <c r="E50" s="5">
        <v>703.5</v>
      </c>
    </row>
    <row r="51" spans="1:5" x14ac:dyDescent="0.25">
      <c r="A51" s="25" t="s">
        <v>31</v>
      </c>
      <c r="B51" s="26">
        <v>796</v>
      </c>
      <c r="C51" s="27">
        <v>4047</v>
      </c>
      <c r="D51" s="27">
        <v>4843</v>
      </c>
      <c r="E51" s="26">
        <v>608.41999999999996</v>
      </c>
    </row>
    <row r="52" spans="1:5" x14ac:dyDescent="0.25">
      <c r="A52" s="3" t="s">
        <v>9</v>
      </c>
      <c r="B52" s="5">
        <v>796</v>
      </c>
      <c r="C52" s="4">
        <v>4047</v>
      </c>
      <c r="D52" s="4">
        <v>4843</v>
      </c>
      <c r="E52" s="5">
        <v>608.41999999999996</v>
      </c>
    </row>
    <row r="53" spans="1:5" x14ac:dyDescent="0.25">
      <c r="A53" s="14" t="s">
        <v>38</v>
      </c>
      <c r="B53" s="5">
        <v>796</v>
      </c>
      <c r="C53" s="4">
        <v>4047</v>
      </c>
      <c r="D53" s="4">
        <v>4843</v>
      </c>
      <c r="E53" s="5">
        <v>608.41999999999996</v>
      </c>
    </row>
    <row r="54" spans="1:5" x14ac:dyDescent="0.25">
      <c r="A54" s="12" t="s">
        <v>44</v>
      </c>
      <c r="B54" s="13">
        <v>26000</v>
      </c>
      <c r="C54" s="13">
        <v>6500</v>
      </c>
      <c r="D54" s="13">
        <v>32500</v>
      </c>
      <c r="E54" s="19">
        <v>125</v>
      </c>
    </row>
    <row r="55" spans="1:5" x14ac:dyDescent="0.25">
      <c r="A55" s="25" t="s">
        <v>25</v>
      </c>
      <c r="B55" s="27">
        <v>6000</v>
      </c>
      <c r="C55" s="27">
        <v>-3500</v>
      </c>
      <c r="D55" s="27">
        <v>2500</v>
      </c>
      <c r="E55" s="26">
        <v>41.67</v>
      </c>
    </row>
    <row r="56" spans="1:5" x14ac:dyDescent="0.25">
      <c r="A56" s="3" t="s">
        <v>8</v>
      </c>
      <c r="B56" s="4">
        <v>6000</v>
      </c>
      <c r="C56" s="4">
        <v>-3500</v>
      </c>
      <c r="D56" s="4">
        <v>2500</v>
      </c>
      <c r="E56" s="5">
        <v>41.67</v>
      </c>
    </row>
    <row r="57" spans="1:5" x14ac:dyDescent="0.25">
      <c r="A57" s="14" t="s">
        <v>34</v>
      </c>
      <c r="B57" s="4">
        <v>6000</v>
      </c>
      <c r="C57" s="4">
        <v>-3500</v>
      </c>
      <c r="D57" s="4">
        <v>2500</v>
      </c>
      <c r="E57" s="5">
        <v>41.67</v>
      </c>
    </row>
    <row r="58" spans="1:5" x14ac:dyDescent="0.25">
      <c r="A58" s="25" t="s">
        <v>21</v>
      </c>
      <c r="B58" s="27">
        <v>20000</v>
      </c>
      <c r="C58" s="27">
        <v>10000</v>
      </c>
      <c r="D58" s="27">
        <v>30000</v>
      </c>
      <c r="E58" s="26">
        <v>150</v>
      </c>
    </row>
    <row r="59" spans="1:5" x14ac:dyDescent="0.25">
      <c r="A59" s="3" t="s">
        <v>8</v>
      </c>
      <c r="B59" s="4">
        <v>20000</v>
      </c>
      <c r="C59" s="4">
        <v>10000</v>
      </c>
      <c r="D59" s="4">
        <v>30000</v>
      </c>
      <c r="E59" s="5">
        <v>150</v>
      </c>
    </row>
    <row r="60" spans="1:5" x14ac:dyDescent="0.25">
      <c r="A60" s="14" t="s">
        <v>34</v>
      </c>
      <c r="B60" s="4">
        <v>20000</v>
      </c>
      <c r="C60" s="4">
        <v>10000</v>
      </c>
      <c r="D60" s="4">
        <v>30000</v>
      </c>
      <c r="E60" s="5">
        <v>150</v>
      </c>
    </row>
    <row r="61" spans="1:5" x14ac:dyDescent="0.25">
      <c r="A61" s="12" t="s">
        <v>45</v>
      </c>
      <c r="B61" s="13">
        <v>25483</v>
      </c>
      <c r="C61" s="13">
        <v>5017</v>
      </c>
      <c r="D61" s="13">
        <v>30500</v>
      </c>
      <c r="E61" s="19">
        <v>119.69</v>
      </c>
    </row>
    <row r="62" spans="1:5" x14ac:dyDescent="0.25">
      <c r="A62" s="25" t="s">
        <v>19</v>
      </c>
      <c r="B62" s="27">
        <v>4583</v>
      </c>
      <c r="C62" s="27">
        <v>1201</v>
      </c>
      <c r="D62" s="27">
        <v>5784</v>
      </c>
      <c r="E62" s="26">
        <v>126.21</v>
      </c>
    </row>
    <row r="63" spans="1:5" x14ac:dyDescent="0.25">
      <c r="A63" s="3" t="s">
        <v>8</v>
      </c>
      <c r="B63" s="4">
        <v>4583</v>
      </c>
      <c r="C63" s="4">
        <v>1201</v>
      </c>
      <c r="D63" s="4">
        <v>5784</v>
      </c>
      <c r="E63" s="5">
        <v>126.21</v>
      </c>
    </row>
    <row r="64" spans="1:5" x14ac:dyDescent="0.25">
      <c r="A64" s="14" t="s">
        <v>33</v>
      </c>
      <c r="B64" s="4">
        <v>3176</v>
      </c>
      <c r="C64" s="5">
        <v>689</v>
      </c>
      <c r="D64" s="4">
        <v>3865</v>
      </c>
      <c r="E64" s="5">
        <v>121.69</v>
      </c>
    </row>
    <row r="65" spans="1:5" x14ac:dyDescent="0.25">
      <c r="A65" s="14" t="s">
        <v>34</v>
      </c>
      <c r="B65" s="4">
        <v>1407</v>
      </c>
      <c r="C65" s="5">
        <v>512</v>
      </c>
      <c r="D65" s="4">
        <v>1919</v>
      </c>
      <c r="E65" s="5">
        <v>136.38999999999999</v>
      </c>
    </row>
    <row r="66" spans="1:5" x14ac:dyDescent="0.25">
      <c r="A66" s="25" t="s">
        <v>25</v>
      </c>
      <c r="B66" s="27">
        <v>5100</v>
      </c>
      <c r="C66" s="27">
        <v>1416</v>
      </c>
      <c r="D66" s="27">
        <v>6516</v>
      </c>
      <c r="E66" s="26">
        <v>127.76</v>
      </c>
    </row>
    <row r="67" spans="1:5" x14ac:dyDescent="0.25">
      <c r="A67" s="3" t="s">
        <v>8</v>
      </c>
      <c r="B67" s="4">
        <v>5100</v>
      </c>
      <c r="C67" s="4">
        <v>1416</v>
      </c>
      <c r="D67" s="4">
        <v>6516</v>
      </c>
      <c r="E67" s="5">
        <v>127.76</v>
      </c>
    </row>
    <row r="68" spans="1:5" x14ac:dyDescent="0.25">
      <c r="A68" s="14" t="s">
        <v>33</v>
      </c>
      <c r="B68" s="4">
        <v>2000</v>
      </c>
      <c r="C68" s="4">
        <v>1400</v>
      </c>
      <c r="D68" s="4">
        <v>3400</v>
      </c>
      <c r="E68" s="5">
        <v>170</v>
      </c>
    </row>
    <row r="69" spans="1:5" x14ac:dyDescent="0.25">
      <c r="A69" s="14" t="s">
        <v>34</v>
      </c>
      <c r="B69" s="4">
        <v>3100</v>
      </c>
      <c r="C69" s="5">
        <v>16</v>
      </c>
      <c r="D69" s="4">
        <v>3116</v>
      </c>
      <c r="E69" s="5">
        <v>100.52</v>
      </c>
    </row>
    <row r="70" spans="1:5" x14ac:dyDescent="0.25">
      <c r="A70" s="25" t="s">
        <v>21</v>
      </c>
      <c r="B70" s="27">
        <v>15800</v>
      </c>
      <c r="C70" s="27">
        <v>2400</v>
      </c>
      <c r="D70" s="27">
        <v>18200</v>
      </c>
      <c r="E70" s="26">
        <v>115.19</v>
      </c>
    </row>
    <row r="71" spans="1:5" x14ac:dyDescent="0.25">
      <c r="A71" s="3" t="s">
        <v>8</v>
      </c>
      <c r="B71" s="4">
        <v>15800</v>
      </c>
      <c r="C71" s="4">
        <v>2400</v>
      </c>
      <c r="D71" s="4">
        <v>18200</v>
      </c>
      <c r="E71" s="5">
        <v>115.19</v>
      </c>
    </row>
    <row r="72" spans="1:5" x14ac:dyDescent="0.25">
      <c r="A72" s="14" t="s">
        <v>33</v>
      </c>
      <c r="B72" s="4">
        <v>15300</v>
      </c>
      <c r="C72" s="4">
        <v>2400</v>
      </c>
      <c r="D72" s="4">
        <v>17700</v>
      </c>
      <c r="E72" s="5">
        <v>115.69</v>
      </c>
    </row>
    <row r="73" spans="1:5" x14ac:dyDescent="0.25">
      <c r="A73" s="12" t="s">
        <v>46</v>
      </c>
      <c r="B73" s="13">
        <v>1400</v>
      </c>
      <c r="C73" s="19">
        <v>0</v>
      </c>
      <c r="D73" s="13">
        <v>1400</v>
      </c>
      <c r="E73" s="19">
        <v>100</v>
      </c>
    </row>
    <row r="74" spans="1:5" x14ac:dyDescent="0.25">
      <c r="A74" s="25" t="s">
        <v>19</v>
      </c>
      <c r="B74" s="27">
        <v>1400</v>
      </c>
      <c r="C74" s="26">
        <v>0</v>
      </c>
      <c r="D74" s="27">
        <v>1400</v>
      </c>
      <c r="E74" s="26">
        <v>100</v>
      </c>
    </row>
    <row r="75" spans="1:5" x14ac:dyDescent="0.25">
      <c r="A75" s="3" t="s">
        <v>8</v>
      </c>
      <c r="B75" s="5">
        <v>500</v>
      </c>
      <c r="C75" s="5">
        <v>0</v>
      </c>
      <c r="D75" s="5">
        <v>500</v>
      </c>
      <c r="E75" s="5">
        <v>100</v>
      </c>
    </row>
    <row r="76" spans="1:5" x14ac:dyDescent="0.25">
      <c r="A76" s="14" t="s">
        <v>34</v>
      </c>
      <c r="B76" s="5">
        <v>500</v>
      </c>
      <c r="C76" s="5">
        <v>0</v>
      </c>
      <c r="D76" s="5">
        <v>500</v>
      </c>
      <c r="E76" s="5">
        <v>100</v>
      </c>
    </row>
    <row r="77" spans="1:5" x14ac:dyDescent="0.25">
      <c r="A77" s="3" t="s">
        <v>9</v>
      </c>
      <c r="B77" s="5">
        <v>900</v>
      </c>
      <c r="C77" s="5">
        <v>0</v>
      </c>
      <c r="D77" s="5">
        <v>900</v>
      </c>
      <c r="E77" s="5">
        <v>100</v>
      </c>
    </row>
    <row r="78" spans="1:5" x14ac:dyDescent="0.25">
      <c r="A78" s="14" t="s">
        <v>38</v>
      </c>
      <c r="B78" s="5">
        <v>900</v>
      </c>
      <c r="C78" s="5">
        <v>0</v>
      </c>
      <c r="D78" s="5">
        <v>900</v>
      </c>
      <c r="E78" s="5">
        <v>100</v>
      </c>
    </row>
    <row r="79" spans="1:5" ht="26.25" x14ac:dyDescent="0.25">
      <c r="A79" s="12" t="s">
        <v>47</v>
      </c>
      <c r="B79" s="19">
        <v>0</v>
      </c>
      <c r="C79" s="19">
        <v>315</v>
      </c>
      <c r="D79" s="19">
        <v>315</v>
      </c>
      <c r="E79" s="19">
        <v>0</v>
      </c>
    </row>
    <row r="80" spans="1:5" x14ac:dyDescent="0.25">
      <c r="A80" s="25" t="s">
        <v>21</v>
      </c>
      <c r="B80" s="26">
        <v>0</v>
      </c>
      <c r="C80" s="26">
        <v>315</v>
      </c>
      <c r="D80" s="26">
        <v>315</v>
      </c>
      <c r="E80" s="26">
        <v>0</v>
      </c>
    </row>
    <row r="81" spans="1:5" x14ac:dyDescent="0.25">
      <c r="A81" s="3" t="s">
        <v>8</v>
      </c>
      <c r="B81" s="5">
        <v>0</v>
      </c>
      <c r="C81" s="5">
        <v>315</v>
      </c>
      <c r="D81" s="5">
        <v>315</v>
      </c>
      <c r="E81" s="5">
        <v>0</v>
      </c>
    </row>
    <row r="82" spans="1:5" x14ac:dyDescent="0.25">
      <c r="A82" s="14" t="s">
        <v>37</v>
      </c>
      <c r="B82" s="5">
        <v>0</v>
      </c>
      <c r="C82" s="5">
        <v>315</v>
      </c>
      <c r="D82" s="5">
        <v>315</v>
      </c>
      <c r="E82" s="5">
        <v>0</v>
      </c>
    </row>
    <row r="83" spans="1:5" x14ac:dyDescent="0.25">
      <c r="A83" s="22" t="s">
        <v>48</v>
      </c>
      <c r="B83" s="23">
        <v>624200</v>
      </c>
      <c r="C83" s="23">
        <v>132996</v>
      </c>
      <c r="D83" s="23">
        <v>757196</v>
      </c>
      <c r="E83" s="24">
        <v>121.31</v>
      </c>
    </row>
    <row r="84" spans="1:5" x14ac:dyDescent="0.25">
      <c r="A84" s="12" t="s">
        <v>49</v>
      </c>
      <c r="B84" s="13">
        <v>623200</v>
      </c>
      <c r="C84" s="13">
        <v>132996</v>
      </c>
      <c r="D84" s="13">
        <v>756196</v>
      </c>
      <c r="E84" s="19">
        <v>121.34</v>
      </c>
    </row>
    <row r="85" spans="1:5" x14ac:dyDescent="0.25">
      <c r="A85" s="25" t="s">
        <v>25</v>
      </c>
      <c r="B85" s="27">
        <v>2000</v>
      </c>
      <c r="C85" s="26">
        <v>0</v>
      </c>
      <c r="D85" s="27">
        <v>2000</v>
      </c>
      <c r="E85" s="26">
        <v>100</v>
      </c>
    </row>
    <row r="86" spans="1:5" x14ac:dyDescent="0.25">
      <c r="A86" s="3" t="s">
        <v>8</v>
      </c>
      <c r="B86" s="4">
        <v>2000</v>
      </c>
      <c r="C86" s="5">
        <v>0</v>
      </c>
      <c r="D86" s="4">
        <v>2000</v>
      </c>
      <c r="E86" s="5">
        <v>100</v>
      </c>
    </row>
    <row r="87" spans="1:5" x14ac:dyDescent="0.25">
      <c r="A87" s="14" t="s">
        <v>34</v>
      </c>
      <c r="B87" s="4">
        <v>2000</v>
      </c>
      <c r="C87" s="5">
        <v>0</v>
      </c>
      <c r="D87" s="4">
        <v>2000</v>
      </c>
      <c r="E87" s="5">
        <v>100</v>
      </c>
    </row>
    <row r="88" spans="1:5" x14ac:dyDescent="0.25">
      <c r="A88" s="25" t="s">
        <v>29</v>
      </c>
      <c r="B88" s="27">
        <v>56600</v>
      </c>
      <c r="C88" s="27">
        <v>-3357</v>
      </c>
      <c r="D88" s="27">
        <v>53243</v>
      </c>
      <c r="E88" s="26">
        <v>94.07</v>
      </c>
    </row>
    <row r="89" spans="1:5" x14ac:dyDescent="0.25">
      <c r="A89" s="3" t="s">
        <v>8</v>
      </c>
      <c r="B89" s="4">
        <v>56600</v>
      </c>
      <c r="C89" s="4">
        <v>-3357</v>
      </c>
      <c r="D89" s="4">
        <v>53243</v>
      </c>
      <c r="E89" s="5">
        <v>94.07</v>
      </c>
    </row>
    <row r="90" spans="1:5" x14ac:dyDescent="0.25">
      <c r="A90" s="14" t="s">
        <v>34</v>
      </c>
      <c r="B90" s="4">
        <v>56200</v>
      </c>
      <c r="C90" s="4">
        <v>-3457</v>
      </c>
      <c r="D90" s="4">
        <v>52743</v>
      </c>
      <c r="E90" s="5">
        <v>93.85</v>
      </c>
    </row>
    <row r="91" spans="1:5" x14ac:dyDescent="0.25">
      <c r="A91" s="14" t="s">
        <v>35</v>
      </c>
      <c r="B91" s="5">
        <v>400</v>
      </c>
      <c r="C91" s="5">
        <v>100</v>
      </c>
      <c r="D91" s="5">
        <v>500</v>
      </c>
      <c r="E91" s="5">
        <v>125</v>
      </c>
    </row>
    <row r="92" spans="1:5" x14ac:dyDescent="0.25">
      <c r="A92" s="25" t="s">
        <v>21</v>
      </c>
      <c r="B92" s="27">
        <v>564600</v>
      </c>
      <c r="C92" s="27">
        <v>136353</v>
      </c>
      <c r="D92" s="27">
        <v>700953</v>
      </c>
      <c r="E92" s="26">
        <v>124.15</v>
      </c>
    </row>
    <row r="93" spans="1:5" x14ac:dyDescent="0.25">
      <c r="A93" s="3" t="s">
        <v>8</v>
      </c>
      <c r="B93" s="4">
        <v>564600</v>
      </c>
      <c r="C93" s="4">
        <v>136353</v>
      </c>
      <c r="D93" s="4">
        <v>700953</v>
      </c>
      <c r="E93" s="5">
        <v>124.15</v>
      </c>
    </row>
    <row r="94" spans="1:5" x14ac:dyDescent="0.25">
      <c r="A94" s="14" t="s">
        <v>33</v>
      </c>
      <c r="B94" s="4">
        <v>536000</v>
      </c>
      <c r="C94" s="4">
        <v>134000</v>
      </c>
      <c r="D94" s="4">
        <v>670000</v>
      </c>
      <c r="E94" s="5">
        <v>125</v>
      </c>
    </row>
    <row r="95" spans="1:5" x14ac:dyDescent="0.25">
      <c r="A95" s="14" t="s">
        <v>34</v>
      </c>
      <c r="B95" s="4">
        <v>28500</v>
      </c>
      <c r="C95" s="4">
        <v>2353</v>
      </c>
      <c r="D95" s="4">
        <v>30853</v>
      </c>
      <c r="E95" s="5">
        <v>108.26</v>
      </c>
    </row>
    <row r="96" spans="1:5" x14ac:dyDescent="0.25">
      <c r="A96" s="12" t="s">
        <v>50</v>
      </c>
      <c r="B96" s="13">
        <v>1000</v>
      </c>
      <c r="C96" s="19">
        <v>0</v>
      </c>
      <c r="D96" s="13">
        <v>1000</v>
      </c>
      <c r="E96" s="19">
        <v>100</v>
      </c>
    </row>
    <row r="97" spans="1:5" x14ac:dyDescent="0.25">
      <c r="A97" s="25" t="s">
        <v>29</v>
      </c>
      <c r="B97" s="27">
        <v>1000</v>
      </c>
      <c r="C97" s="26">
        <v>0</v>
      </c>
      <c r="D97" s="27">
        <v>1000</v>
      </c>
      <c r="E97" s="26">
        <v>100</v>
      </c>
    </row>
    <row r="98" spans="1:5" x14ac:dyDescent="0.25">
      <c r="A98" s="3" t="s">
        <v>9</v>
      </c>
      <c r="B98" s="4">
        <v>1000</v>
      </c>
      <c r="C98" s="5">
        <v>0</v>
      </c>
      <c r="D98" s="4">
        <v>1000</v>
      </c>
      <c r="E98" s="5">
        <v>100</v>
      </c>
    </row>
    <row r="99" spans="1:5" x14ac:dyDescent="0.25">
      <c r="A99" s="14" t="s">
        <v>38</v>
      </c>
      <c r="B99" s="4">
        <v>1000</v>
      </c>
      <c r="C99" s="5">
        <v>0</v>
      </c>
      <c r="D99" s="4">
        <v>1000</v>
      </c>
      <c r="E99" s="5">
        <v>100</v>
      </c>
    </row>
    <row r="101" spans="1:5" x14ac:dyDescent="0.25">
      <c r="A101" t="s">
        <v>68</v>
      </c>
    </row>
    <row r="102" spans="1:5" x14ac:dyDescent="0.25">
      <c r="A102" t="s">
        <v>69</v>
      </c>
      <c r="D102" s="84" t="s">
        <v>52</v>
      </c>
      <c r="E102" s="84"/>
    </row>
    <row r="104" spans="1:5" x14ac:dyDescent="0.25">
      <c r="A104" t="s">
        <v>51</v>
      </c>
      <c r="D104" s="84" t="s">
        <v>53</v>
      </c>
      <c r="E104" s="84"/>
    </row>
  </sheetData>
  <mergeCells count="4">
    <mergeCell ref="D102:E102"/>
    <mergeCell ref="D104:E104"/>
    <mergeCell ref="A1:E1"/>
    <mergeCell ref="A3:E3"/>
  </mergeCells>
  <pageMargins left="0.7" right="0.7" top="0.75" bottom="0.75" header="0.3" footer="0.3"/>
  <pageSetup paperSize="9" scale="83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 OPĆEG DIJELA</vt:lpstr>
      <vt:lpstr>OPĆI DIO</vt:lpstr>
      <vt:lpstr>R PREMA FUNK.KLASIF.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2024. GODINU</dc:title>
  <dc:creator>Korisnik</dc:creator>
  <cp:lastModifiedBy>Ravnatelj PC</cp:lastModifiedBy>
  <cp:lastPrinted>2024-07-08T11:21:49Z</cp:lastPrinted>
  <dcterms:created xsi:type="dcterms:W3CDTF">2024-06-27T10:23:16Z</dcterms:created>
  <dcterms:modified xsi:type="dcterms:W3CDTF">2024-10-15T12:29:57Z</dcterms:modified>
</cp:coreProperties>
</file>